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abian.ladino\Desktop\jefe\ASOC MUNDOS HERMANOS\"/>
    </mc:Choice>
  </mc:AlternateContent>
  <bookViews>
    <workbookView xWindow="120" yWindow="135" windowWidth="15480" windowHeight="6660" tabRatio="598"/>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M56" i="8" l="1"/>
  <c r="F139" i="8" l="1"/>
  <c r="D150" i="8" l="1"/>
  <c r="E123" i="8"/>
  <c r="D149" i="8" s="1"/>
  <c r="M117" i="8"/>
  <c r="L117" i="8"/>
  <c r="K117" i="8"/>
  <c r="C119" i="8" s="1"/>
  <c r="A116" i="8"/>
  <c r="A111" i="8"/>
  <c r="A112" i="8" s="1"/>
  <c r="A113" i="8" s="1"/>
  <c r="A114" i="8" s="1"/>
  <c r="A115" i="8" s="1"/>
  <c r="N110" i="8"/>
  <c r="N117" i="8" s="1"/>
  <c r="C61" i="8"/>
  <c r="L56" i="8"/>
  <c r="K56" i="8"/>
  <c r="C60" i="8" s="1"/>
  <c r="O51" i="8"/>
  <c r="A50" i="8"/>
  <c r="A51" i="8" s="1"/>
  <c r="A52" i="8" s="1"/>
  <c r="N49" i="8"/>
  <c r="N56" i="8" s="1"/>
  <c r="E40" i="8"/>
  <c r="E24" i="8"/>
  <c r="C24" i="8"/>
  <c r="E149" i="8" l="1"/>
  <c r="C23" i="10"/>
  <c r="C22" i="10"/>
  <c r="C12" i="10"/>
  <c r="C13" i="10" s="1"/>
  <c r="A13" i="9" l="1"/>
  <c r="A14" i="9" s="1"/>
  <c r="A15" i="9" s="1"/>
  <c r="A16" i="9" s="1"/>
  <c r="A17" i="9" s="1"/>
  <c r="A18" i="9" s="1"/>
  <c r="A19" i="9" s="1"/>
  <c r="A20" i="9" s="1"/>
  <c r="A21" i="9" s="1"/>
  <c r="A22" i="9" s="1"/>
  <c r="A23" i="9" s="1"/>
  <c r="A24" i="9" s="1"/>
  <c r="A25" i="9" s="1"/>
</calcChain>
</file>

<file path=xl/sharedStrings.xml><?xml version="1.0" encoding="utf-8"?>
<sst xmlns="http://schemas.openxmlformats.org/spreadsheetml/2006/main" count="596" uniqueCount="289">
  <si>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</si>
  <si>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</si>
  <si>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</si>
  <si>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</si>
  <si>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</si>
  <si>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</si>
  <si>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</si>
  <si>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</si>
  <si>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</si>
  <si>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</si>
  <si>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</si>
  <si>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</si>
  <si>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</si>
  <si>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</si>
  <si>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</si>
  <si>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</si>
  <si>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</si>
  <si>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</si>
  <si>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</si>
  <si>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</si>
  <si>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</si>
  <si>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</si>
  <si>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</si>
  <si>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</si>
  <si>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</si>
  <si>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</si>
  <si>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</si>
  <si>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</si>
  <si>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</si>
  <si>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</si>
  <si>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</si>
  <si>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</si>
  <si>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</si>
  <si>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</si>
  <si>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</si>
  <si>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</si>
  <si>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</si>
  <si>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</si>
  <si>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</si>
  <si>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</si>
  <si>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</si>
  <si>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</si>
  <si>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</si>
  <si>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</si>
  <si>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</si>
  <si>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</si>
  <si>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</si>
  <si>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</si>
  <si>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</si>
  <si>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</si>
  <si>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</si>
  <si>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</si>
  <si>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</si>
  <si>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</si>
  <si>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</si>
  <si>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</si>
  <si>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</si>
  <si>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</si>
  <si>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</si>
  <si>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</si>
  <si>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</si>
  <si>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</si>
  <si>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</si>
  <si>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</si>
  <si>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</si>
  <si>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</si>
  <si>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</si>
  <si>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</si>
  <si>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</si>
  <si>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</si>
  <si>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</si>
  <si>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</si>
  <si>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</si>
  <si>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</si>
  <si>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</si>
  <si>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</si>
  <si>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</si>
  <si>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</si>
  <si>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</si>
  <si>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</si>
  <si>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</si>
  <si>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</si>
  <si>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</si>
  <si>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</si>
  <si>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</si>
  <si>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</si>
  <si>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</si>
  <si>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</si>
  <si>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</si>
  <si>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</si>
  <si>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</si>
  <si>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</si>
  <si>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</si>
  <si>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</si>
  <si>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</si>
  <si>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</si>
  <si>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</si>
  <si>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</si>
  <si>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</si>
  <si>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</si>
  <si>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</si>
  <si>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</si>
  <si>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</si>
  <si>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</si>
  <si>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</si>
  <si>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</si>
  <si>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</si>
  <si>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</si>
  <si>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</si>
  <si>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</si>
  <si>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</si>
  <si>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</si>
  <si>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</si>
  <si>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</si>
  <si>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</si>
  <si>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</si>
  <si>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</si>
  <si>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</si>
  <si>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</si>
  <si>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</si>
  <si>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</si>
  <si>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</si>
  <si>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</si>
  <si>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</si>
  <si>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</si>
  <si>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</si>
  <si>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</si>
  <si>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</si>
  <si>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</si>
  <si>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</si>
  <si>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</si>
  <si>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</si>
  <si>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</si>
  <si>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</si>
  <si>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</si>
  <si>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</si>
  <si>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</si>
  <si>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</si>
  <si>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</si>
  <si>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</si>
  <si>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</si>
  <si>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</si>
  <si>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</si>
  <si>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</si>
  <si>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</si>
  <si>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</si>
  <si>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</si>
  <si>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</si>
  <si>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</si>
  <si>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</si>
  <si>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</si>
  <si>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</si>
  <si>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</si>
  <si>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</si>
  <si>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</si>
  <si>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</si>
  <si>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</si>
  <si>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</si>
  <si>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</si>
  <si>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</si>
  <si>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ASOCIACION MUNDOS HERMANOS</t>
  </si>
  <si>
    <t>ICBF</t>
  </si>
  <si>
    <t>17-2011-0203</t>
  </si>
  <si>
    <t>53 A 55</t>
  </si>
  <si>
    <t>17-2012-0159</t>
  </si>
  <si>
    <t>56 A 58</t>
  </si>
  <si>
    <t>66-26-2013-112%</t>
  </si>
  <si>
    <t>ASOCIACION MUNDOS HERMANOS  O.N.G.</t>
  </si>
  <si>
    <t>17-2013-0202</t>
  </si>
  <si>
    <t>59 A 81</t>
  </si>
  <si>
    <t>82 A 89</t>
  </si>
  <si>
    <t>CDI MODALIDAD FAMILIAR</t>
  </si>
  <si>
    <t>MANIZALES VEREDA LA ARGELIA -AURO-CUCHILLA DE LOS LOPEZ</t>
  </si>
  <si>
    <t>FL. 91</t>
  </si>
  <si>
    <t>k 16  N° 5-A-21 VILLAMARIA</t>
  </si>
  <si>
    <t>VEREDA SAN JULIAN VILLAMARIA</t>
  </si>
  <si>
    <t xml:space="preserve">VEREDA RIO CLARO VILLAMARIA </t>
  </si>
  <si>
    <t>VEREDA LLANITOS BAJO ARROYO</t>
  </si>
  <si>
    <t>VEREDA GALLINAZO-ALTO CASTILLO VILLAMARIA</t>
  </si>
  <si>
    <t>VEREDA GUAYANA VILLAMARIA</t>
  </si>
  <si>
    <t>CASA COMUNITARIA VEREDA CUERVOS VILLAMARIA</t>
  </si>
  <si>
    <t>PASTORAL SOCIAL VILLAMARIA</t>
  </si>
  <si>
    <t>CLAUDIA PATRICIA AVELLANEDA MARIN</t>
  </si>
  <si>
    <t>LICENCIADA EN EDUCACION ESPECIAL</t>
  </si>
  <si>
    <t>UNIVERSIDAD DE MANIZALES</t>
  </si>
  <si>
    <t>N.A</t>
  </si>
  <si>
    <t>01/05/2006 -20/11/2014</t>
  </si>
  <si>
    <t>JOHANA VASQUEZ JARAMILLO</t>
  </si>
  <si>
    <t>PROFESIONAL EN DESARROLLO FAMILIAR</t>
  </si>
  <si>
    <t>UNIVERSIDAD DE CALDAS</t>
  </si>
  <si>
    <t>01/02/2010-15/11/2014</t>
  </si>
  <si>
    <t>ANGELA MARIA PATIÑO GRAJALES</t>
  </si>
  <si>
    <t>PAULA ANDREA GALLEGO GIRALDO</t>
  </si>
  <si>
    <t>N.A.</t>
  </si>
  <si>
    <t>CONVOCATORIA PÚBLICA DE APORTE No CP-04  DE 2014</t>
  </si>
  <si>
    <r>
      <t>En Manizales, a los 01 de Diciembre</t>
    </r>
    <r>
      <rPr>
        <b/>
        <sz val="11"/>
        <color rgb="FFFF0000"/>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Caldas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ESPERANZA CUBIDES MARTINEZ ; MARIA LETICIA TORRES LOPEZ Estudio Financiero</t>
    </r>
    <r>
      <rPr>
        <b/>
        <sz val="11"/>
        <color theme="1"/>
        <rFont val="Arial Narrow"/>
        <family val="2"/>
      </rPr>
      <t>:</t>
    </r>
    <r>
      <rPr>
        <sz val="11"/>
        <color theme="1"/>
        <rFont val="Arial Narrow"/>
        <family val="2"/>
      </rPr>
      <t xml:space="preserve">  ANA MARIA HERERA DE LOS RIOS; ANGELA MARIA CASTAÑO DIAZ  y Estudio Jurídico</t>
    </r>
    <r>
      <rPr>
        <b/>
        <sz val="11"/>
        <color theme="1"/>
        <rFont val="Arial Narrow"/>
        <family val="2"/>
      </rPr>
      <t>:</t>
    </r>
    <r>
      <rPr>
        <sz val="11"/>
        <color theme="1"/>
        <rFont val="Arial Narrow"/>
        <family val="2"/>
      </rPr>
      <t xml:space="preserve">  JHON ALEXANDER RESTREPO RAMIREZ Y JUAN DAVID DUQUE RENDON con el fin de estudiar y evaluar las propuestas presentadas con ocasión de la Convocatoria Pública de aporte No. CP-04de 2014, cuyo objeto consiste en</t>
    </r>
    <r>
      <rPr>
        <b/>
        <sz val="11"/>
        <color theme="1"/>
        <rFont val="Arial Narrow"/>
        <family val="2"/>
      </rPr>
      <t>: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r>
  </si>
  <si>
    <t>COOPERATIVA MULTIACTIVA DE ASOCIADOS Y ASOCIACIONES DE LOS HOGARES COMUNITARIOS DE BIENESTAR "COOASOBIEN"</t>
  </si>
  <si>
    <t>COOASOBIEN (21 AÑOS)</t>
  </si>
  <si>
    <t>FUNDACION   FESCO</t>
  </si>
  <si>
    <t>FESCO</t>
  </si>
  <si>
    <t>CENTRO DE DESARROLLO COMUNITARIO VERSALLES</t>
  </si>
  <si>
    <t>Centro de Desarrollo Versalles</t>
  </si>
  <si>
    <t>COMITÉ ASESOR VOLUNTARIO DE NUTRICION - NUTRIR</t>
  </si>
  <si>
    <t xml:space="preserve">comité Asesor Voluntario de Nutrición - Nutrir </t>
  </si>
  <si>
    <t>FANDIS</t>
  </si>
  <si>
    <t>FUNDACION NIÑOS DEL SOL</t>
  </si>
  <si>
    <t>COOPERATIVA MULTIACTIVA DE ASESORIAS, SERVICIOS DE SALUD Y TRABAJO COMUNITARIO .COOPSALUDCOM</t>
  </si>
  <si>
    <t>COOPSALUDCOM</t>
  </si>
  <si>
    <t>COOPERATIVA DE ASOCIACIONES COMUNITARIAS  Y DE HOGARES DEL MUNICIPIO DE SALAMINA CALDAS - COASHOGARES</t>
  </si>
  <si>
    <t>Cooperativa de Asociaciones Comunitarias y de Hogares del Municipio de Salamina Caldas COASHOGARES</t>
  </si>
  <si>
    <t>CORPORACION SAGRADA FAMILIA</t>
  </si>
  <si>
    <t>COOPERATIVA DE BIENESTAR  SOCIAL. COBIENESTAR</t>
  </si>
  <si>
    <t>COOPERATIVA MULTIACTIVA DE HOGARES COMUNITARIOS DE BIENESTAR FAMILIA DE NEIRA CALDAS. COOMULHOCOBIN</t>
  </si>
  <si>
    <t>FE Y ALEGRIA COLOMBIA</t>
  </si>
  <si>
    <t>ASOCIACION MUNDOS HERMANOS "O.N.G."</t>
  </si>
  <si>
    <t>CONSORCIO LA ISLA</t>
  </si>
  <si>
    <t xml:space="preserve">PROPONENTE No. 13.  ASOCIACION MUNDOS HERMANOS  "ONG" </t>
  </si>
  <si>
    <t xml:space="preserve">5 a 7 </t>
  </si>
  <si>
    <t>X</t>
  </si>
  <si>
    <t>GRUPO 7</t>
  </si>
  <si>
    <t>36 A 38</t>
  </si>
  <si>
    <t>POLIZA N° 42-44-101075093</t>
  </si>
  <si>
    <t>No lo adjunta, subsanar</t>
  </si>
  <si>
    <t>9 a 22</t>
  </si>
  <si>
    <t>x</t>
  </si>
  <si>
    <t>Tiene facultades para presnetar  propuestas y contratar en la vigencia 2014, pero para la vigencia 2015 aun no se le ha otorgado la autorización</t>
  </si>
  <si>
    <t xml:space="preserve"> RESOLUCION 2977 DE 28-05-2014 ICBF</t>
  </si>
  <si>
    <t>34-35</t>
  </si>
  <si>
    <t>NO APLICA</t>
  </si>
  <si>
    <t>ASOCIACION MUNDOS HERMANOS ONG</t>
  </si>
  <si>
    <t>800,251,628-3</t>
  </si>
  <si>
    <t xml:space="preserve">CUMPLE </t>
  </si>
  <si>
    <t>EL PROPONENTE CUMPLE ___x___ NO CUMPLE _______</t>
  </si>
  <si>
    <t>MUNDOS HERMANOS  GRUPO 1</t>
  </si>
  <si>
    <t>MUNDOS HERMANOS GRUPO 1</t>
  </si>
  <si>
    <t>MUNDOS HERMANOS GRUPO 2</t>
  </si>
  <si>
    <t>MUNDOS HERMANOS GRUPO 3</t>
  </si>
  <si>
    <t>MUNDOS HERMANOS GRUPO 4</t>
  </si>
  <si>
    <t>MUNDOS HERMANOS GRUPO 5</t>
  </si>
  <si>
    <t>MUNDOS HERMANOS GRUPO 6</t>
  </si>
  <si>
    <t>MUNDOS HERMANOS GRUPO 7</t>
  </si>
  <si>
    <t>MUNDOS HERMANOS GRUPO 8</t>
  </si>
  <si>
    <t>1/300</t>
  </si>
  <si>
    <t>Coordinadora</t>
  </si>
  <si>
    <t>2/300</t>
  </si>
  <si>
    <t>SECRETARIA DE GOBIERNO DEPARTAMENTAL
UNIDAD DE DELEGACION MINERA GOBERNACION DE CALDAS
 ACULCO
ASOCIACION MUNDOS HERMANOS</t>
  </si>
  <si>
    <t>01/01/2011-01/12/2011
08/2009-07/2010
09/03/2009-30/05/2009
18/09/2013-15/11/2014</t>
  </si>
  <si>
    <t>Profesional Apoyo Psicosocial</t>
  </si>
  <si>
    <t>15/09/2013-06/11/2014</t>
  </si>
  <si>
    <t>SANDRA MILENA ARREDONDO TEJADA</t>
  </si>
  <si>
    <t>PSICOLOGO</t>
  </si>
  <si>
    <t>UNIVERSIDAD ANTONIO NARIÑO</t>
  </si>
  <si>
    <t>01/08/2014-06/11/2014</t>
  </si>
  <si>
    <t xml:space="preserve">ASOCIACION  MUNDOS HERMANOS  </t>
  </si>
  <si>
    <t xml:space="preserve">ASOCIACION MUNDOS HERMANOS </t>
  </si>
  <si>
    <t>ICBF REGIONAL CALDAS</t>
  </si>
  <si>
    <t>17-2008-0274</t>
  </si>
  <si>
    <t>190-192</t>
  </si>
  <si>
    <t>17-2010-0118</t>
  </si>
  <si>
    <t>193-195</t>
  </si>
  <si>
    <t>17-2010-0226</t>
  </si>
  <si>
    <t>196-198</t>
  </si>
  <si>
    <t>ICBF REGIONAL RISARALDA</t>
  </si>
  <si>
    <t>66-26-2013-121</t>
  </si>
  <si>
    <t>201-214</t>
  </si>
  <si>
    <t>17-2014-0170</t>
  </si>
  <si>
    <t>215-217</t>
  </si>
  <si>
    <t>66-26-2013-177</t>
  </si>
  <si>
    <t>NA</t>
  </si>
  <si>
    <t>!5/12/2014</t>
  </si>
  <si>
    <t>218-224</t>
  </si>
  <si>
    <t>1/1000</t>
  </si>
  <si>
    <t>SANDRA MILENA GIRALDO CARMONA</t>
  </si>
  <si>
    <t>TRABAJADORA SOCIAL</t>
  </si>
  <si>
    <t xml:space="preserve">
ICBF- CENTRO ZONAL MANIZALES DOS
RED ALMA MATER
ASOCIACION MUNDOS HERMANOS
</t>
  </si>
  <si>
    <t>08/05/2008-04/04/2010
01/06/2010-31/12/2011
01/07/2011-30/09/2014</t>
  </si>
  <si>
    <t>Brindar Asesoria y coordinar acciones al cumplimiento de los lineamientos tecnicos
Prestar Ser vicios Profesionales
Coordinadora Técnica</t>
  </si>
  <si>
    <t>DIANA MARCELA ROBLEDO HENAO</t>
  </si>
  <si>
    <t>LICENCIADA EN PEDAGOGIA INFANTIL</t>
  </si>
  <si>
    <t>UNIVERSIDAD DEL TOLIMA</t>
  </si>
  <si>
    <t>LICEO CHIQUILLADA
ASOCIACION MUNDOS HERMANOS</t>
  </si>
  <si>
    <t>01/01/1997-5/12/2013
24/02/2014-30/09/2014</t>
  </si>
  <si>
    <t>Directora y Docente de preescolar y básica primaria
Pedagoga Programa Intervencion de Apoyo</t>
  </si>
  <si>
    <t>1/5000</t>
  </si>
  <si>
    <t xml:space="preserve">ISAIAS TORRES ROJAS </t>
  </si>
  <si>
    <t>CONTADOR PUBLICO</t>
  </si>
  <si>
    <t>UNIVERSIDAD AUTONOMA  DE MANIZALES
CEDER
ASOCIACION MUNDOS HERMANOS</t>
  </si>
  <si>
    <t>21/07/1981-18-03/2003
09/06/2005-15/10/2009
15/03/2007-30/09/2014</t>
  </si>
  <si>
    <t xml:space="preserve">Area de Contabilidad
Contador
Contador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</si>
</sst>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5" formatCode="&quot;$&quot;#,##0;\-&quot;$&quot;#,##0"/>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sz val="12"/>
      <color rgb="FF7030A0"/>
      <name val="Arial"/>
      <family val="2"/>
    </font>
    <font>
      <b/>
      <sz val="12"/>
      <name val="Arial"/>
      <family val="2"/>
    </font>
    <font>
      <sz val="12"/>
      <name val="Arial"/>
      <family val="2"/>
    </font>
    <font>
      <b/>
      <sz val="11"/>
      <color rgb="FFFF0000"/>
      <name val="Arial Narrow"/>
      <family val="2"/>
    </font>
    <font>
      <sz val="10"/>
      <name val="Arial Narrow"/>
      <family val="2"/>
    </font>
    <font>
      <b/>
      <sz val="10"/>
      <name val="Arial Narrow"/>
      <family val="2"/>
    </font>
    <font>
      <sz val="10"/>
      <color theme="1"/>
      <name val="Arial Narrow"/>
      <family val="2"/>
    </font>
    <font>
      <b/>
      <sz val="9"/>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rgb="FF000000"/>
      </left>
      <right/>
      <top style="medium">
        <color rgb="FF000000"/>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13">
    <xf numFmtId="0" fontId="0" fillId="0" borderId="0" xfId="0"/>
    <xf numFmtId="0" fontId="0" fillId="0" borderId="1" xfId="0" applyBorder="1"/>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5"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3"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3" xfId="0" applyFont="1" applyFill="1" applyBorder="1" applyAlignment="1">
      <alignment vertical="center"/>
    </xf>
    <xf numFmtId="0" fontId="34" fillId="7" borderId="33" xfId="0" applyFont="1" applyFill="1" applyBorder="1" applyAlignment="1">
      <alignment horizontal="center" vertical="center"/>
    </xf>
    <xf numFmtId="0" fontId="34" fillId="7" borderId="33" xfId="0" applyFont="1" applyFill="1" applyBorder="1" applyAlignment="1">
      <alignment vertical="center" wrapText="1"/>
    </xf>
    <xf numFmtId="3" fontId="0" fillId="3" borderId="1" xfId="0" applyNumberFormat="1" applyFill="1" applyBorder="1" applyAlignment="1">
      <alignment horizontal="right" vertical="center"/>
    </xf>
    <xf numFmtId="1" fontId="13" fillId="0" borderId="1" xfId="0" applyNumberFormat="1" applyFont="1" applyFill="1" applyBorder="1" applyAlignment="1" applyProtection="1">
      <alignment horizontal="center" vertical="center" wrapText="1"/>
      <protection locked="0"/>
    </xf>
    <xf numFmtId="0" fontId="23" fillId="0" borderId="0" xfId="0" applyFont="1" applyAlignment="1">
      <alignment horizontal="center" vertical="center"/>
    </xf>
    <xf numFmtId="0" fontId="25" fillId="6" borderId="1" xfId="0" applyFont="1" applyFill="1" applyBorder="1" applyAlignment="1">
      <alignment horizontal="center" vertical="center" wrapText="1"/>
    </xf>
    <xf numFmtId="0" fontId="0" fillId="0" borderId="1" xfId="0" applyBorder="1" applyAlignment="1">
      <alignment horizontal="center"/>
    </xf>
    <xf numFmtId="0" fontId="25" fillId="0" borderId="1" xfId="0" applyFont="1" applyBorder="1" applyAlignment="1">
      <alignment horizontal="center" vertical="center" wrapText="1"/>
    </xf>
    <xf numFmtId="0" fontId="28" fillId="7" borderId="33" xfId="0" applyFont="1" applyFill="1" applyBorder="1" applyAlignment="1">
      <alignment vertical="center"/>
    </xf>
    <xf numFmtId="0" fontId="6" fillId="0" borderId="0" xfId="0" applyFont="1"/>
    <xf numFmtId="0" fontId="25" fillId="0" borderId="40" xfId="0" applyFont="1" applyBorder="1" applyAlignment="1">
      <alignment horizontal="center" vertical="center" wrapText="1"/>
    </xf>
    <xf numFmtId="0" fontId="0" fillId="0" borderId="0" xfId="0" applyBorder="1"/>
    <xf numFmtId="0" fontId="31" fillId="0" borderId="0" xfId="0" applyFont="1" applyBorder="1" applyAlignment="1">
      <alignment horizontal="justify" vertical="center"/>
    </xf>
    <xf numFmtId="0" fontId="0" fillId="0" borderId="0" xfId="0" applyAlignment="1">
      <alignment horizontal="centerContinuous" vertical="justify"/>
    </xf>
    <xf numFmtId="0" fontId="0" fillId="0" borderId="0" xfId="0" applyAlignment="1">
      <alignment horizontal="center" vertical="justify"/>
    </xf>
    <xf numFmtId="16" fontId="39" fillId="0" borderId="1" xfId="0" applyNumberFormat="1" applyFont="1" applyBorder="1" applyAlignment="1">
      <alignment horizontal="center" vertical="center"/>
    </xf>
    <xf numFmtId="0" fontId="39" fillId="0" borderId="1" xfId="0" applyFont="1" applyBorder="1" applyAlignment="1">
      <alignment horizontal="center" vertical="center"/>
    </xf>
    <xf numFmtId="0" fontId="39" fillId="0" borderId="0" xfId="0" applyFont="1"/>
    <xf numFmtId="0" fontId="39" fillId="7" borderId="22" xfId="0" applyFont="1" applyFill="1" applyBorder="1" applyAlignment="1">
      <alignment horizontal="center" vertical="center" wrapText="1"/>
    </xf>
    <xf numFmtId="17" fontId="26" fillId="0" borderId="22" xfId="0" applyNumberFormat="1" applyFont="1" applyBorder="1" applyAlignment="1">
      <alignment horizontal="center" vertical="center" wrapText="1"/>
    </xf>
    <xf numFmtId="0" fontId="39" fillId="0" borderId="22" xfId="0" applyFont="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2" fontId="29" fillId="8" borderId="0" xfId="0" applyNumberFormat="1" applyFont="1" applyFill="1" applyAlignment="1">
      <alignment horizontal="center" vertical="center"/>
    </xf>
    <xf numFmtId="9" fontId="29" fillId="8" borderId="35" xfId="0" applyNumberFormat="1" applyFont="1" applyFill="1" applyBorder="1" applyAlignment="1">
      <alignment horizontal="center" vertical="center"/>
    </xf>
    <xf numFmtId="0" fontId="20" fillId="0" borderId="1" xfId="0" applyFont="1" applyFill="1" applyBorder="1" applyAlignment="1" applyProtection="1">
      <alignment horizontal="center" vertical="center" wrapText="1"/>
      <protection locked="0"/>
    </xf>
    <xf numFmtId="49" fontId="20" fillId="0" borderId="1" xfId="0" applyNumberFormat="1" applyFont="1" applyFill="1" applyBorder="1" applyAlignment="1" applyProtection="1">
      <alignment horizontal="center" vertical="center" wrapText="1"/>
      <protection locked="0"/>
    </xf>
    <xf numFmtId="9"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9" fontId="4" fillId="0" borderId="1" xfId="4" applyFont="1" applyFill="1" applyBorder="1" applyAlignment="1" applyProtection="1">
      <alignment horizontal="center" vertical="center" wrapText="1"/>
      <protection locked="0"/>
    </xf>
    <xf numFmtId="14" fontId="4" fillId="0" borderId="1" xfId="0" applyNumberFormat="1" applyFont="1" applyFill="1" applyBorder="1" applyAlignment="1" applyProtection="1">
      <alignment horizontal="center" vertical="center" wrapText="1"/>
      <protection locked="0"/>
    </xf>
    <xf numFmtId="15" fontId="4" fillId="0" borderId="1" xfId="0" applyNumberFormat="1" applyFont="1" applyFill="1" applyBorder="1" applyAlignment="1" applyProtection="1">
      <alignment horizontal="center" vertical="center" wrapText="1"/>
      <protection locked="0"/>
    </xf>
    <xf numFmtId="1" fontId="4" fillId="0" borderId="1" xfId="0" applyNumberFormat="1" applyFont="1" applyFill="1" applyBorder="1" applyAlignment="1" applyProtection="1">
      <alignment horizontal="center" vertical="center" wrapText="1"/>
      <protection locked="0"/>
    </xf>
    <xf numFmtId="5" fontId="4" fillId="0" borderId="1" xfId="1" applyNumberFormat="1" applyFont="1" applyFill="1" applyBorder="1" applyAlignment="1">
      <alignment horizontal="right" vertical="center" wrapText="1"/>
    </xf>
    <xf numFmtId="168" fontId="4" fillId="0" borderId="1" xfId="1" applyNumberFormat="1" applyFont="1" applyFill="1" applyBorder="1" applyAlignment="1">
      <alignment horizontal="right" vertical="center" wrapText="1"/>
    </xf>
    <xf numFmtId="49" fontId="20" fillId="0" borderId="1" xfId="0" applyNumberFormat="1" applyFont="1" applyFill="1" applyBorder="1" applyAlignment="1" applyProtection="1">
      <alignment horizontal="left" vertical="center" wrapText="1"/>
      <protection locked="0"/>
    </xf>
    <xf numFmtId="49" fontId="40" fillId="0" borderId="1" xfId="0" applyNumberFormat="1" applyFont="1" applyFill="1" applyBorder="1" applyAlignment="1" applyProtection="1">
      <alignment horizontal="center" vertical="center" wrapText="1"/>
      <protection locked="0"/>
    </xf>
    <xf numFmtId="2" fontId="40" fillId="0" borderId="1" xfId="0" applyNumberFormat="1" applyFont="1" applyFill="1" applyBorder="1" applyAlignment="1" applyProtection="1">
      <alignment horizontal="center" vertical="center" wrapText="1"/>
      <protection locked="0"/>
    </xf>
    <xf numFmtId="0" fontId="2" fillId="0" borderId="0" xfId="0" applyFont="1" applyFill="1" applyAlignment="1">
      <alignment vertical="center"/>
    </xf>
    <xf numFmtId="167" fontId="2" fillId="0" borderId="0" xfId="0" applyNumberFormat="1" applyFont="1" applyFill="1" applyAlignment="1">
      <alignment vertical="center"/>
    </xf>
    <xf numFmtId="0" fontId="2" fillId="0" borderId="1" xfId="0" applyFont="1" applyFill="1" applyBorder="1" applyAlignment="1">
      <alignment horizontal="center" wrapText="1"/>
    </xf>
    <xf numFmtId="0" fontId="20" fillId="0" borderId="1" xfId="0" applyFont="1" applyBorder="1" applyAlignment="1"/>
    <xf numFmtId="0" fontId="20" fillId="0" borderId="1" xfId="0" applyFont="1" applyFill="1" applyBorder="1"/>
    <xf numFmtId="0" fontId="20" fillId="0" borderId="1" xfId="0" applyFont="1" applyFill="1" applyBorder="1" applyAlignment="1">
      <alignment horizontal="center"/>
    </xf>
    <xf numFmtId="0" fontId="20" fillId="0" borderId="1" xfId="0" applyFont="1" applyFill="1" applyBorder="1" applyAlignment="1"/>
    <xf numFmtId="0" fontId="20" fillId="0" borderId="1" xfId="0" applyFont="1" applyFill="1" applyBorder="1" applyAlignment="1">
      <alignment vertical="center"/>
    </xf>
    <xf numFmtId="0" fontId="20" fillId="0" borderId="1" xfId="0" applyFont="1" applyBorder="1" applyAlignment="1">
      <alignment vertical="center"/>
    </xf>
    <xf numFmtId="0" fontId="20" fillId="0" borderId="5" xfId="0" applyFont="1" applyFill="1" applyBorder="1" applyAlignment="1">
      <alignment horizontal="center" vertical="center"/>
    </xf>
    <xf numFmtId="0" fontId="20" fillId="0" borderId="14" xfId="0" applyFont="1" applyFill="1" applyBorder="1" applyAlignment="1">
      <alignment horizontal="center" vertical="center"/>
    </xf>
    <xf numFmtId="0" fontId="20" fillId="0" borderId="0" xfId="0" applyFont="1" applyAlignment="1">
      <alignment vertical="center"/>
    </xf>
    <xf numFmtId="0" fontId="0" fillId="10" borderId="0" xfId="0" applyFill="1" applyAlignment="1">
      <alignment vertical="center"/>
    </xf>
    <xf numFmtId="0" fontId="1" fillId="10" borderId="1" xfId="0" applyFont="1" applyFill="1" applyBorder="1" applyAlignment="1">
      <alignment horizontal="center" vertical="center" wrapText="1"/>
    </xf>
    <xf numFmtId="0" fontId="1" fillId="10" borderId="1" xfId="0" applyFont="1" applyFill="1" applyBorder="1" applyAlignment="1">
      <alignment horizontal="center" vertical="center"/>
    </xf>
    <xf numFmtId="0" fontId="1" fillId="10" borderId="5" xfId="0" applyFont="1" applyFill="1" applyBorder="1" applyAlignment="1">
      <alignment horizontal="center" vertical="center" wrapText="1"/>
    </xf>
    <xf numFmtId="0" fontId="1" fillId="10" borderId="14" xfId="0" applyFont="1" applyFill="1" applyBorder="1" applyAlignment="1">
      <alignment horizontal="center" vertical="center" wrapText="1"/>
    </xf>
    <xf numFmtId="0" fontId="20" fillId="0" borderId="0" xfId="0" applyFont="1" applyAlignment="1">
      <alignment horizontal="left" vertical="center"/>
    </xf>
    <xf numFmtId="0" fontId="20" fillId="0" borderId="1" xfId="0" applyFont="1" applyBorder="1" applyAlignment="1">
      <alignment horizontal="left" vertical="center" wrapText="1"/>
    </xf>
    <xf numFmtId="0" fontId="20" fillId="0" borderId="1" xfId="0" applyFont="1" applyBorder="1" applyAlignment="1">
      <alignment horizontal="left" vertical="center"/>
    </xf>
    <xf numFmtId="14" fontId="20" fillId="0" borderId="1" xfId="0" applyNumberFormat="1" applyFont="1" applyBorder="1" applyAlignment="1">
      <alignment horizontal="left" vertical="center"/>
    </xf>
    <xf numFmtId="0" fontId="20" fillId="0" borderId="1" xfId="0" applyFont="1" applyFill="1" applyBorder="1" applyAlignment="1">
      <alignment horizontal="left" vertical="center"/>
    </xf>
    <xf numFmtId="0" fontId="20" fillId="0" borderId="1" xfId="0" applyFont="1" applyFill="1" applyBorder="1" applyAlignment="1">
      <alignment horizontal="left" vertical="center" wrapText="1"/>
    </xf>
    <xf numFmtId="0" fontId="20" fillId="0" borderId="1" xfId="0" applyFont="1" applyBorder="1" applyAlignment="1">
      <alignment horizontal="center" vertical="center"/>
    </xf>
    <xf numFmtId="49" fontId="20" fillId="0" borderId="1" xfId="0" applyNumberFormat="1" applyFont="1" applyBorder="1" applyAlignment="1">
      <alignment horizontal="left" vertical="center" wrapText="1"/>
    </xf>
    <xf numFmtId="0" fontId="20" fillId="0" borderId="1" xfId="0" applyFont="1" applyFill="1" applyBorder="1" applyAlignment="1">
      <alignment horizontal="center" vertical="center"/>
    </xf>
    <xf numFmtId="0" fontId="20" fillId="0" borderId="0" xfId="0" applyFont="1" applyFill="1" applyAlignment="1">
      <alignment horizontal="left" vertical="center"/>
    </xf>
    <xf numFmtId="14" fontId="20" fillId="0" borderId="1" xfId="0" applyNumberFormat="1" applyFont="1" applyFill="1" applyBorder="1" applyAlignment="1">
      <alignment horizontal="left" vertical="center"/>
    </xf>
    <xf numFmtId="1" fontId="13" fillId="1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1" xfId="0" applyBorder="1" applyAlignment="1">
      <alignment horizontal="left" vertical="center"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14" fontId="0" fillId="0" borderId="1" xfId="0" applyNumberFormat="1" applyBorder="1" applyAlignment="1">
      <alignment horizontal="left" vertical="center"/>
    </xf>
    <xf numFmtId="0" fontId="0" fillId="10" borderId="1" xfId="0" applyFill="1" applyBorder="1" applyAlignment="1">
      <alignment horizontal="center" vertical="center"/>
    </xf>
    <xf numFmtId="0" fontId="0" fillId="0" borderId="1" xfId="0" applyFill="1" applyBorder="1" applyAlignment="1">
      <alignment vertical="center" wrapText="1"/>
    </xf>
    <xf numFmtId="49" fontId="0" fillId="0" borderId="1" xfId="0" applyNumberFormat="1" applyBorder="1" applyAlignment="1">
      <alignment horizontal="left" vertical="center" wrapText="1"/>
    </xf>
    <xf numFmtId="0" fontId="0" fillId="0" borderId="1" xfId="0" applyBorder="1" applyAlignment="1">
      <alignment horizontal="left" vertical="center"/>
    </xf>
    <xf numFmtId="17" fontId="0" fillId="0" borderId="1" xfId="0" applyNumberFormat="1" applyBorder="1" applyAlignment="1">
      <alignment horizontal="left" vertical="center"/>
    </xf>
    <xf numFmtId="0" fontId="0" fillId="10" borderId="1" xfId="0" applyFill="1" applyBorder="1" applyAlignment="1">
      <alignment horizontal="center" vertical="center" wrapText="1"/>
    </xf>
    <xf numFmtId="0" fontId="0" fillId="0" borderId="1" xfId="0" applyBorder="1" applyAlignment="1">
      <alignment horizontal="center"/>
    </xf>
    <xf numFmtId="0" fontId="26" fillId="7" borderId="22" xfId="0" applyFont="1" applyFill="1" applyBorder="1" applyAlignment="1">
      <alignment horizontal="left" vertical="justify"/>
    </xf>
    <xf numFmtId="0" fontId="26" fillId="7" borderId="23" xfId="0" applyFont="1" applyFill="1" applyBorder="1" applyAlignment="1">
      <alignment horizontal="left" vertical="justify"/>
    </xf>
    <xf numFmtId="0" fontId="26" fillId="7" borderId="24" xfId="0" applyFont="1" applyFill="1" applyBorder="1" applyAlignment="1">
      <alignment horizontal="left" vertical="justify"/>
    </xf>
    <xf numFmtId="0" fontId="37" fillId="0" borderId="0" xfId="0" applyFont="1" applyFill="1" applyBorder="1" applyAlignment="1" applyProtection="1">
      <alignment horizontal="center"/>
    </xf>
    <xf numFmtId="0" fontId="38" fillId="0" borderId="0" xfId="0" applyFont="1" applyFill="1" applyBorder="1" applyAlignment="1" applyProtection="1">
      <alignment horizontal="center"/>
    </xf>
    <xf numFmtId="0" fontId="32" fillId="4" borderId="0" xfId="0" applyFont="1" applyFill="1" applyAlignment="1">
      <alignment horizontal="center" vertical="justify"/>
    </xf>
    <xf numFmtId="0" fontId="23" fillId="0" borderId="0" xfId="0" applyFont="1" applyAlignment="1">
      <alignment horizontal="center" vertical="center"/>
    </xf>
    <xf numFmtId="0" fontId="24" fillId="0" borderId="0" xfId="0" applyFont="1" applyAlignment="1">
      <alignment horizontal="justify" vertical="center" wrapText="1"/>
    </xf>
    <xf numFmtId="0" fontId="25" fillId="0" borderId="5"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14" xfId="0" applyFont="1" applyBorder="1" applyAlignment="1">
      <alignment horizontal="center"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0" borderId="1" xfId="0" applyFont="1" applyBorder="1" applyAlignment="1">
      <alignment horizontal="center" vertical="center" wrapText="1"/>
    </xf>
    <xf numFmtId="0" fontId="25" fillId="0" borderId="13" xfId="0" applyFont="1" applyBorder="1" applyAlignment="1">
      <alignment horizontal="center" vertical="center" wrapText="1"/>
    </xf>
    <xf numFmtId="0" fontId="0" fillId="4" borderId="1" xfId="0" applyFill="1" applyBorder="1" applyAlignment="1">
      <alignment horizontal="center"/>
    </xf>
    <xf numFmtId="0" fontId="39" fillId="0" borderId="1" xfId="0" applyFont="1" applyBorder="1" applyAlignment="1">
      <alignment horizontal="center"/>
    </xf>
    <xf numFmtId="0" fontId="26" fillId="0" borderId="22" xfId="0" applyFont="1" applyBorder="1" applyAlignment="1">
      <alignment horizontal="left" vertical="justify"/>
    </xf>
    <xf numFmtId="0" fontId="26" fillId="0" borderId="23" xfId="0" applyFont="1" applyBorder="1" applyAlignment="1">
      <alignment horizontal="left" vertical="justify"/>
    </xf>
    <xf numFmtId="0" fontId="26" fillId="0" borderId="24" xfId="0" applyFont="1" applyBorder="1" applyAlignment="1">
      <alignment horizontal="left" vertical="justify"/>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xf>
    <xf numFmtId="0" fontId="26" fillId="7" borderId="20" xfId="0" applyFont="1" applyFill="1" applyBorder="1" applyAlignment="1">
      <alignment horizontal="left" vertical="justify"/>
    </xf>
    <xf numFmtId="0" fontId="26" fillId="7" borderId="21" xfId="0" applyFont="1" applyFill="1" applyBorder="1" applyAlignment="1">
      <alignment horizontal="left" vertical="justify"/>
    </xf>
    <xf numFmtId="0" fontId="26" fillId="7" borderId="22" xfId="0" applyFont="1" applyFill="1" applyBorder="1" applyAlignment="1">
      <alignment horizontal="center" vertical="justify"/>
    </xf>
    <xf numFmtId="0" fontId="26" fillId="7" borderId="23" xfId="0" applyFont="1" applyFill="1" applyBorder="1" applyAlignment="1">
      <alignment horizontal="center" vertical="justify"/>
    </xf>
    <xf numFmtId="0" fontId="26" fillId="7" borderId="24" xfId="0" applyFont="1" applyFill="1" applyBorder="1" applyAlignment="1">
      <alignment horizontal="center" vertical="justify"/>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20" fillId="0" borderId="1" xfId="0" applyFont="1" applyBorder="1" applyAlignment="1">
      <alignment horizontal="center" vertical="center"/>
    </xf>
    <xf numFmtId="0" fontId="20" fillId="0" borderId="5" xfId="0" applyFont="1" applyBorder="1" applyAlignment="1">
      <alignment horizontal="center" vertical="center"/>
    </xf>
    <xf numFmtId="0" fontId="20" fillId="0" borderId="14" xfId="0" applyFont="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14"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1"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20" fillId="0" borderId="1" xfId="0" applyFont="1" applyFill="1" applyBorder="1" applyAlignment="1">
      <alignment horizontal="center" vertical="center"/>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29"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44" fontId="35" fillId="7" borderId="32" xfId="3" applyFont="1" applyFill="1" applyBorder="1" applyAlignment="1">
      <alignment horizontal="center" vertical="center" wrapText="1"/>
    </xf>
    <xf numFmtId="44" fontId="35" fillId="7" borderId="31" xfId="3" applyFont="1" applyFill="1" applyBorder="1" applyAlignment="1">
      <alignment horizontal="center" vertical="center" wrapText="1"/>
    </xf>
    <xf numFmtId="0" fontId="34" fillId="7" borderId="32" xfId="0" applyFont="1" applyFill="1" applyBorder="1" applyAlignment="1">
      <alignment horizontal="center" vertical="center" wrapText="1"/>
    </xf>
    <xf numFmtId="0" fontId="34"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58"/>
  <sheetViews>
    <sheetView tabSelected="1" zoomScale="70" zoomScaleNormal="70" workbookViewId="0">
      <selection activeCell="A6" sqref="A6:L7"/>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4" ht="39.75" customHeight="1" x14ac:dyDescent="0.25">
      <c r="A2" s="217" t="s">
        <v>65</v>
      </c>
      <c r="B2" s="217"/>
      <c r="C2" s="217"/>
      <c r="D2" s="217"/>
      <c r="E2" s="217"/>
      <c r="F2" s="217"/>
      <c r="G2" s="217"/>
      <c r="H2" s="217"/>
      <c r="I2" s="217"/>
      <c r="J2" s="217"/>
      <c r="K2" s="217"/>
      <c r="L2" s="217"/>
      <c r="M2" s="74"/>
      <c r="N2" s="74"/>
    </row>
    <row r="3" spans="1:14" ht="16.5" x14ac:dyDescent="0.25">
      <c r="A3" s="130"/>
      <c r="B3" s="74"/>
      <c r="C3" s="74"/>
      <c r="D3" s="74"/>
      <c r="E3" s="74"/>
      <c r="F3" s="74"/>
      <c r="G3" s="74"/>
      <c r="H3" s="74"/>
      <c r="I3" s="74"/>
      <c r="J3" s="74"/>
      <c r="K3" s="74"/>
      <c r="L3" s="74"/>
      <c r="M3" s="74"/>
      <c r="N3" s="74"/>
    </row>
    <row r="4" spans="1:14" ht="16.5" x14ac:dyDescent="0.25">
      <c r="A4" s="217" t="s">
        <v>194</v>
      </c>
      <c r="B4" s="217"/>
      <c r="C4" s="217"/>
      <c r="D4" s="217"/>
      <c r="E4" s="217"/>
      <c r="F4" s="217"/>
      <c r="G4" s="217"/>
      <c r="H4" s="217"/>
      <c r="I4" s="217"/>
      <c r="J4" s="217"/>
      <c r="K4" s="217"/>
      <c r="L4" s="217"/>
      <c r="M4" s="74"/>
      <c r="N4" s="74"/>
    </row>
    <row r="5" spans="1:14" ht="16.5" x14ac:dyDescent="0.25">
      <c r="A5" s="55"/>
      <c r="B5" s="74"/>
      <c r="C5" s="74"/>
      <c r="D5" s="74"/>
      <c r="E5" s="74"/>
      <c r="F5" s="74"/>
      <c r="G5" s="74"/>
      <c r="H5" s="74"/>
      <c r="I5" s="74"/>
      <c r="J5" s="74"/>
      <c r="K5" s="74"/>
      <c r="L5" s="74"/>
      <c r="M5" s="74"/>
      <c r="N5" s="74"/>
    </row>
    <row r="6" spans="1:14" x14ac:dyDescent="0.25">
      <c r="A6" s="218" t="s">
        <v>195</v>
      </c>
      <c r="B6" s="218"/>
      <c r="C6" s="218"/>
      <c r="D6" s="218"/>
      <c r="E6" s="218"/>
      <c r="F6" s="218"/>
      <c r="G6" s="218"/>
      <c r="H6" s="218"/>
      <c r="I6" s="218"/>
      <c r="J6" s="218"/>
      <c r="K6" s="218"/>
      <c r="L6" s="218"/>
      <c r="M6" s="74"/>
      <c r="N6" s="74"/>
    </row>
    <row r="7" spans="1:14" ht="106.5" customHeight="1" x14ac:dyDescent="0.25">
      <c r="A7" s="218"/>
      <c r="B7" s="218"/>
      <c r="C7" s="218"/>
      <c r="D7" s="218"/>
      <c r="E7" s="218"/>
      <c r="F7" s="218"/>
      <c r="G7" s="218"/>
      <c r="H7" s="218"/>
      <c r="I7" s="218"/>
      <c r="J7" s="218"/>
      <c r="K7" s="218"/>
      <c r="L7" s="218"/>
      <c r="M7" s="74"/>
      <c r="N7" s="74"/>
    </row>
    <row r="8" spans="1:14" ht="73.5" customHeight="1" x14ac:dyDescent="0.25">
      <c r="A8" s="218" t="s">
        <v>92</v>
      </c>
      <c r="B8" s="218"/>
      <c r="C8" s="218"/>
      <c r="D8" s="218"/>
      <c r="E8" s="218"/>
      <c r="F8" s="218"/>
      <c r="G8" s="218"/>
      <c r="H8" s="218"/>
      <c r="I8" s="218"/>
      <c r="J8" s="218"/>
      <c r="K8" s="218"/>
      <c r="L8" s="218"/>
      <c r="M8" s="74"/>
      <c r="N8" s="74"/>
    </row>
    <row r="9" spans="1:14" ht="21" customHeight="1" x14ac:dyDescent="0.25">
      <c r="A9" s="218"/>
      <c r="B9" s="218"/>
      <c r="C9" s="218"/>
      <c r="D9" s="218"/>
      <c r="E9" s="218"/>
      <c r="F9" s="218"/>
      <c r="G9" s="218"/>
      <c r="H9" s="218"/>
      <c r="I9" s="218"/>
      <c r="J9" s="218"/>
      <c r="K9" s="218"/>
      <c r="L9" s="218"/>
      <c r="M9" s="74"/>
      <c r="N9" s="74"/>
    </row>
    <row r="10" spans="1:14" ht="28.5" customHeight="1" thickBot="1" x14ac:dyDescent="0.3">
      <c r="A10" s="74"/>
      <c r="B10" s="74"/>
      <c r="C10" s="74"/>
      <c r="D10" s="74"/>
      <c r="E10" s="74"/>
      <c r="F10" s="74"/>
      <c r="G10" s="74"/>
      <c r="H10" s="74"/>
      <c r="I10" s="74"/>
      <c r="J10" s="74"/>
      <c r="K10" s="74"/>
      <c r="L10" s="74"/>
      <c r="M10" s="74"/>
      <c r="N10" s="74"/>
    </row>
    <row r="11" spans="1:14" ht="28.5" customHeight="1" thickBot="1" x14ac:dyDescent="0.3">
      <c r="A11" s="56" t="s">
        <v>66</v>
      </c>
      <c r="B11" s="222" t="s">
        <v>89</v>
      </c>
      <c r="C11" s="223"/>
      <c r="D11" s="223"/>
      <c r="E11" s="223"/>
      <c r="F11" s="223"/>
      <c r="G11" s="223"/>
      <c r="H11" s="223"/>
      <c r="I11" s="223"/>
      <c r="J11" s="223"/>
      <c r="K11" s="223"/>
      <c r="L11" s="223"/>
      <c r="M11" s="74"/>
      <c r="N11" s="74"/>
    </row>
    <row r="12" spans="1:14" ht="15.75" thickBot="1" x14ac:dyDescent="0.3">
      <c r="A12" s="57">
        <v>1</v>
      </c>
      <c r="B12" s="219" t="s">
        <v>196</v>
      </c>
      <c r="C12" s="220" t="s">
        <v>197</v>
      </c>
      <c r="D12" s="220" t="s">
        <v>197</v>
      </c>
      <c r="E12" s="220" t="s">
        <v>197</v>
      </c>
      <c r="F12" s="220" t="s">
        <v>197</v>
      </c>
      <c r="G12" s="220" t="s">
        <v>197</v>
      </c>
      <c r="H12" s="220" t="s">
        <v>197</v>
      </c>
      <c r="I12" s="220" t="s">
        <v>197</v>
      </c>
      <c r="J12" s="220" t="s">
        <v>197</v>
      </c>
      <c r="K12" s="220" t="s">
        <v>197</v>
      </c>
      <c r="L12" s="221" t="s">
        <v>197</v>
      </c>
      <c r="M12" s="74"/>
      <c r="N12" s="74"/>
    </row>
    <row r="13" spans="1:14" ht="15.75" thickBot="1" x14ac:dyDescent="0.3">
      <c r="A13" s="57">
        <f>SUM(A12+1)</f>
        <v>2</v>
      </c>
      <c r="B13" s="219" t="s">
        <v>198</v>
      </c>
      <c r="C13" s="220" t="s">
        <v>199</v>
      </c>
      <c r="D13" s="220" t="s">
        <v>199</v>
      </c>
      <c r="E13" s="220" t="s">
        <v>199</v>
      </c>
      <c r="F13" s="220" t="s">
        <v>199</v>
      </c>
      <c r="G13" s="220" t="s">
        <v>199</v>
      </c>
      <c r="H13" s="220" t="s">
        <v>199</v>
      </c>
      <c r="I13" s="220" t="s">
        <v>199</v>
      </c>
      <c r="J13" s="220" t="s">
        <v>199</v>
      </c>
      <c r="K13" s="220" t="s">
        <v>199</v>
      </c>
      <c r="L13" s="221" t="s">
        <v>199</v>
      </c>
      <c r="M13" s="74"/>
      <c r="N13" s="74"/>
    </row>
    <row r="14" spans="1:14" ht="15.75" thickBot="1" x14ac:dyDescent="0.3">
      <c r="A14" s="57">
        <f t="shared" ref="A14:A25" si="0">SUM(A13+1)</f>
        <v>3</v>
      </c>
      <c r="B14" s="219" t="s">
        <v>200</v>
      </c>
      <c r="C14" s="220" t="s">
        <v>201</v>
      </c>
      <c r="D14" s="220" t="s">
        <v>201</v>
      </c>
      <c r="E14" s="220" t="s">
        <v>201</v>
      </c>
      <c r="F14" s="220" t="s">
        <v>201</v>
      </c>
      <c r="G14" s="220" t="s">
        <v>201</v>
      </c>
      <c r="H14" s="220" t="s">
        <v>201</v>
      </c>
      <c r="I14" s="220" t="s">
        <v>201</v>
      </c>
      <c r="J14" s="220" t="s">
        <v>201</v>
      </c>
      <c r="K14" s="220" t="s">
        <v>201</v>
      </c>
      <c r="L14" s="221" t="s">
        <v>201</v>
      </c>
      <c r="M14" s="74"/>
      <c r="N14" s="74"/>
    </row>
    <row r="15" spans="1:14" ht="15.75" thickBot="1" x14ac:dyDescent="0.3">
      <c r="A15" s="57">
        <f t="shared" si="0"/>
        <v>4</v>
      </c>
      <c r="B15" s="219" t="s">
        <v>202</v>
      </c>
      <c r="C15" s="220" t="s">
        <v>203</v>
      </c>
      <c r="D15" s="220" t="s">
        <v>203</v>
      </c>
      <c r="E15" s="220" t="s">
        <v>203</v>
      </c>
      <c r="F15" s="220" t="s">
        <v>203</v>
      </c>
      <c r="G15" s="220" t="s">
        <v>203</v>
      </c>
      <c r="H15" s="220" t="s">
        <v>203</v>
      </c>
      <c r="I15" s="220" t="s">
        <v>203</v>
      </c>
      <c r="J15" s="220" t="s">
        <v>203</v>
      </c>
      <c r="K15" s="220" t="s">
        <v>203</v>
      </c>
      <c r="L15" s="221" t="s">
        <v>203</v>
      </c>
      <c r="M15" s="74"/>
      <c r="N15" s="74"/>
    </row>
    <row r="16" spans="1:14" ht="15.75" thickBot="1" x14ac:dyDescent="0.3">
      <c r="A16" s="57">
        <f t="shared" si="0"/>
        <v>5</v>
      </c>
      <c r="B16" s="219" t="s">
        <v>204</v>
      </c>
      <c r="C16" s="220" t="s">
        <v>204</v>
      </c>
      <c r="D16" s="220" t="s">
        <v>204</v>
      </c>
      <c r="E16" s="220" t="s">
        <v>204</v>
      </c>
      <c r="F16" s="220" t="s">
        <v>204</v>
      </c>
      <c r="G16" s="220" t="s">
        <v>204</v>
      </c>
      <c r="H16" s="220" t="s">
        <v>204</v>
      </c>
      <c r="I16" s="220" t="s">
        <v>204</v>
      </c>
      <c r="J16" s="220" t="s">
        <v>204</v>
      </c>
      <c r="K16" s="220" t="s">
        <v>204</v>
      </c>
      <c r="L16" s="221" t="s">
        <v>204</v>
      </c>
      <c r="M16" s="74"/>
      <c r="N16" s="74"/>
    </row>
    <row r="17" spans="1:14" ht="15.75" thickBot="1" x14ac:dyDescent="0.3">
      <c r="A17" s="57">
        <f t="shared" si="0"/>
        <v>6</v>
      </c>
      <c r="B17" s="219" t="s">
        <v>205</v>
      </c>
      <c r="C17" s="220" t="s">
        <v>205</v>
      </c>
      <c r="D17" s="220" t="s">
        <v>205</v>
      </c>
      <c r="E17" s="220" t="s">
        <v>205</v>
      </c>
      <c r="F17" s="220" t="s">
        <v>205</v>
      </c>
      <c r="G17" s="220" t="s">
        <v>205</v>
      </c>
      <c r="H17" s="220" t="s">
        <v>205</v>
      </c>
      <c r="I17" s="220" t="s">
        <v>205</v>
      </c>
      <c r="J17" s="220" t="s">
        <v>205</v>
      </c>
      <c r="K17" s="220" t="s">
        <v>205</v>
      </c>
      <c r="L17" s="221" t="s">
        <v>205</v>
      </c>
      <c r="M17" s="74"/>
      <c r="N17" s="74"/>
    </row>
    <row r="18" spans="1:14" ht="15.75" thickBot="1" x14ac:dyDescent="0.3">
      <c r="A18" s="57">
        <f t="shared" si="0"/>
        <v>7</v>
      </c>
      <c r="B18" s="219" t="s">
        <v>206</v>
      </c>
      <c r="C18" s="220" t="s">
        <v>207</v>
      </c>
      <c r="D18" s="220" t="s">
        <v>207</v>
      </c>
      <c r="E18" s="220" t="s">
        <v>207</v>
      </c>
      <c r="F18" s="220" t="s">
        <v>207</v>
      </c>
      <c r="G18" s="220" t="s">
        <v>207</v>
      </c>
      <c r="H18" s="220" t="s">
        <v>207</v>
      </c>
      <c r="I18" s="220" t="s">
        <v>207</v>
      </c>
      <c r="J18" s="220" t="s">
        <v>207</v>
      </c>
      <c r="K18" s="220" t="s">
        <v>207</v>
      </c>
      <c r="L18" s="221" t="s">
        <v>207</v>
      </c>
      <c r="M18" s="74"/>
      <c r="N18" s="74"/>
    </row>
    <row r="19" spans="1:14" ht="15.75" thickBot="1" x14ac:dyDescent="0.3">
      <c r="A19" s="57">
        <f t="shared" si="0"/>
        <v>8</v>
      </c>
      <c r="B19" s="219" t="s">
        <v>208</v>
      </c>
      <c r="C19" s="220" t="s">
        <v>209</v>
      </c>
      <c r="D19" s="220" t="s">
        <v>209</v>
      </c>
      <c r="E19" s="220" t="s">
        <v>209</v>
      </c>
      <c r="F19" s="220" t="s">
        <v>209</v>
      </c>
      <c r="G19" s="220" t="s">
        <v>209</v>
      </c>
      <c r="H19" s="220" t="s">
        <v>209</v>
      </c>
      <c r="I19" s="220" t="s">
        <v>209</v>
      </c>
      <c r="J19" s="220" t="s">
        <v>209</v>
      </c>
      <c r="K19" s="220" t="s">
        <v>209</v>
      </c>
      <c r="L19" s="221" t="s">
        <v>209</v>
      </c>
      <c r="M19" s="74"/>
      <c r="N19" s="74"/>
    </row>
    <row r="20" spans="1:14" ht="15.75" thickBot="1" x14ac:dyDescent="0.3">
      <c r="A20" s="57">
        <f t="shared" si="0"/>
        <v>9</v>
      </c>
      <c r="B20" s="224" t="s">
        <v>210</v>
      </c>
      <c r="C20" s="224"/>
      <c r="D20" s="224"/>
      <c r="E20" s="224"/>
      <c r="F20" s="224"/>
      <c r="G20" s="224"/>
      <c r="H20" s="224"/>
      <c r="I20" s="224"/>
      <c r="J20" s="224"/>
      <c r="K20" s="224"/>
      <c r="L20" s="224"/>
      <c r="M20" s="74"/>
      <c r="N20" s="74"/>
    </row>
    <row r="21" spans="1:14" ht="15.75" thickBot="1" x14ac:dyDescent="0.3">
      <c r="A21" s="57">
        <f t="shared" si="0"/>
        <v>10</v>
      </c>
      <c r="B21" s="224" t="s">
        <v>211</v>
      </c>
      <c r="C21" s="224"/>
      <c r="D21" s="224"/>
      <c r="E21" s="224"/>
      <c r="F21" s="224"/>
      <c r="G21" s="224"/>
      <c r="H21" s="224"/>
      <c r="I21" s="224"/>
      <c r="J21" s="224"/>
      <c r="K21" s="224"/>
      <c r="L21" s="224"/>
      <c r="M21" s="74"/>
      <c r="N21" s="74"/>
    </row>
    <row r="22" spans="1:14" ht="15.75" thickBot="1" x14ac:dyDescent="0.3">
      <c r="A22" s="57">
        <f t="shared" si="0"/>
        <v>11</v>
      </c>
      <c r="B22" s="224" t="s">
        <v>212</v>
      </c>
      <c r="C22" s="224"/>
      <c r="D22" s="224"/>
      <c r="E22" s="224"/>
      <c r="F22" s="224"/>
      <c r="G22" s="224"/>
      <c r="H22" s="224"/>
      <c r="I22" s="224"/>
      <c r="J22" s="224"/>
      <c r="K22" s="224"/>
      <c r="L22" s="224"/>
      <c r="M22" s="74"/>
      <c r="N22" s="135"/>
    </row>
    <row r="23" spans="1:14" ht="27" customHeight="1" x14ac:dyDescent="0.25">
      <c r="A23" s="136">
        <f t="shared" si="0"/>
        <v>12</v>
      </c>
      <c r="B23" s="225" t="s">
        <v>213</v>
      </c>
      <c r="C23" s="225"/>
      <c r="D23" s="225"/>
      <c r="E23" s="225"/>
      <c r="F23" s="225"/>
      <c r="G23" s="225"/>
      <c r="H23" s="225"/>
      <c r="I23" s="225"/>
      <c r="J23" s="225"/>
      <c r="K23" s="225"/>
      <c r="L23" s="225"/>
      <c r="M23" s="74"/>
      <c r="N23" s="74"/>
    </row>
    <row r="24" spans="1:14" ht="30.75" customHeight="1" x14ac:dyDescent="0.25">
      <c r="A24" s="133">
        <f t="shared" si="0"/>
        <v>13</v>
      </c>
      <c r="B24" s="224" t="s">
        <v>214</v>
      </c>
      <c r="C24" s="224"/>
      <c r="D24" s="224"/>
      <c r="E24" s="224"/>
      <c r="F24" s="224"/>
      <c r="G24" s="224"/>
      <c r="H24" s="224"/>
      <c r="I24" s="224"/>
      <c r="J24" s="224"/>
      <c r="K24" s="224"/>
      <c r="L24" s="224"/>
      <c r="M24" s="74"/>
      <c r="N24" s="74"/>
    </row>
    <row r="25" spans="1:14" ht="35.25" customHeight="1" x14ac:dyDescent="0.25">
      <c r="A25" s="133">
        <f t="shared" si="0"/>
        <v>14</v>
      </c>
      <c r="B25" s="224" t="s">
        <v>215</v>
      </c>
      <c r="C25" s="224"/>
      <c r="D25" s="224"/>
      <c r="E25" s="224"/>
      <c r="F25" s="224"/>
      <c r="G25" s="224"/>
      <c r="H25" s="224"/>
      <c r="I25" s="224"/>
      <c r="J25" s="224"/>
      <c r="K25" s="224"/>
      <c r="L25" s="224"/>
      <c r="M25" s="137"/>
      <c r="N25" s="137"/>
    </row>
    <row r="26" spans="1:14" ht="24.75" customHeight="1" x14ac:dyDescent="0.25">
      <c r="A26" s="62"/>
      <c r="B26" s="62"/>
      <c r="C26" s="62"/>
      <c r="D26" s="62"/>
      <c r="E26" s="214"/>
      <c r="F26" s="214"/>
      <c r="G26" s="214"/>
      <c r="H26" s="214"/>
      <c r="I26" s="214"/>
      <c r="J26" s="214"/>
      <c r="K26" s="214"/>
      <c r="L26" s="214"/>
      <c r="M26" s="214"/>
      <c r="N26" s="214"/>
    </row>
    <row r="27" spans="1:14" ht="27" customHeight="1" x14ac:dyDescent="0.25">
      <c r="A27" s="138"/>
      <c r="B27" s="62"/>
      <c r="C27" s="62"/>
      <c r="D27" s="62"/>
      <c r="E27" s="215"/>
      <c r="F27" s="215"/>
      <c r="G27" s="215"/>
      <c r="H27" s="215"/>
      <c r="I27" s="215"/>
      <c r="J27" s="215"/>
      <c r="K27" s="215"/>
      <c r="L27" s="215"/>
      <c r="M27" s="215"/>
      <c r="N27" s="215"/>
    </row>
    <row r="28" spans="1:14" ht="20.25" customHeight="1" x14ac:dyDescent="0.25">
      <c r="A28" s="216" t="s">
        <v>216</v>
      </c>
      <c r="B28" s="216"/>
      <c r="C28" s="216"/>
      <c r="D28" s="216"/>
      <c r="E28" s="216"/>
      <c r="F28" s="216"/>
      <c r="G28" s="216"/>
      <c r="H28" s="216"/>
      <c r="I28" s="216"/>
      <c r="J28" s="216"/>
      <c r="K28" s="216"/>
      <c r="L28" s="216"/>
      <c r="M28" s="139"/>
      <c r="N28" s="139"/>
    </row>
    <row r="29" spans="1:14" ht="28.5" customHeight="1" x14ac:dyDescent="0.25">
      <c r="A29" s="140"/>
      <c r="B29" s="140"/>
      <c r="C29" s="140"/>
      <c r="D29" s="140"/>
      <c r="E29" s="140"/>
      <c r="F29" s="140"/>
      <c r="G29" s="140"/>
      <c r="H29" s="140"/>
      <c r="I29" s="140"/>
      <c r="J29" s="140"/>
      <c r="K29" s="140"/>
      <c r="L29" s="140"/>
      <c r="M29" s="139"/>
      <c r="N29" s="139"/>
    </row>
    <row r="30" spans="1:14" ht="28.5" customHeight="1" x14ac:dyDescent="0.25">
      <c r="A30" s="231" t="s">
        <v>67</v>
      </c>
      <c r="B30" s="231"/>
      <c r="C30" s="231"/>
      <c r="D30" s="231"/>
      <c r="E30" s="58" t="s">
        <v>68</v>
      </c>
      <c r="F30" s="131" t="s">
        <v>69</v>
      </c>
      <c r="G30" s="131" t="s">
        <v>70</v>
      </c>
      <c r="H30" s="231" t="s">
        <v>3</v>
      </c>
      <c r="I30" s="231"/>
      <c r="J30" s="231"/>
      <c r="K30" s="231"/>
      <c r="L30" s="231"/>
      <c r="M30" s="74"/>
      <c r="N30" s="74"/>
    </row>
    <row r="31" spans="1:14" ht="15.75" customHeight="1" x14ac:dyDescent="0.25">
      <c r="A31" s="232" t="s">
        <v>95</v>
      </c>
      <c r="B31" s="233"/>
      <c r="C31" s="233"/>
      <c r="D31" s="234"/>
      <c r="E31" s="141" t="s">
        <v>217</v>
      </c>
      <c r="F31" s="142" t="s">
        <v>218</v>
      </c>
      <c r="G31" s="1"/>
      <c r="H31" s="226" t="s">
        <v>219</v>
      </c>
      <c r="I31" s="226"/>
      <c r="J31" s="226"/>
      <c r="K31" s="226"/>
      <c r="L31" s="226"/>
      <c r="M31" s="143"/>
      <c r="N31" s="143"/>
    </row>
    <row r="32" spans="1:14" ht="19.5" customHeight="1" x14ac:dyDescent="0.25">
      <c r="A32" s="211" t="s">
        <v>96</v>
      </c>
      <c r="B32" s="212"/>
      <c r="C32" s="212"/>
      <c r="D32" s="213"/>
      <c r="E32" s="144">
        <v>27</v>
      </c>
      <c r="F32" s="142" t="s">
        <v>218</v>
      </c>
      <c r="G32" s="1"/>
      <c r="H32" s="210"/>
      <c r="I32" s="210"/>
      <c r="J32" s="210"/>
      <c r="K32" s="210"/>
      <c r="L32" s="210"/>
      <c r="M32" s="143"/>
      <c r="N32" s="143"/>
    </row>
    <row r="33" spans="1:14" ht="27.75" customHeight="1" x14ac:dyDescent="0.25">
      <c r="A33" s="211" t="s">
        <v>134</v>
      </c>
      <c r="B33" s="212"/>
      <c r="C33" s="212"/>
      <c r="D33" s="213"/>
      <c r="E33" s="144" t="s">
        <v>220</v>
      </c>
      <c r="F33" s="142" t="s">
        <v>218</v>
      </c>
      <c r="G33" s="1"/>
      <c r="H33" s="210" t="s">
        <v>221</v>
      </c>
      <c r="I33" s="210"/>
      <c r="J33" s="210"/>
      <c r="K33" s="210"/>
      <c r="L33" s="210"/>
      <c r="M33" s="143"/>
      <c r="N33" s="143"/>
    </row>
    <row r="34" spans="1:14" ht="61.5" customHeight="1" x14ac:dyDescent="0.25">
      <c r="A34" s="228" t="s">
        <v>71</v>
      </c>
      <c r="B34" s="229"/>
      <c r="C34" s="229"/>
      <c r="D34" s="230"/>
      <c r="E34" s="60"/>
      <c r="F34" s="132"/>
      <c r="G34" s="142" t="s">
        <v>218</v>
      </c>
      <c r="H34" s="227" t="s">
        <v>222</v>
      </c>
      <c r="I34" s="227"/>
      <c r="J34" s="227"/>
      <c r="K34" s="227"/>
      <c r="L34" s="227"/>
      <c r="M34" s="143"/>
      <c r="N34" s="143"/>
    </row>
    <row r="35" spans="1:14" ht="17.25" customHeight="1" x14ac:dyDescent="0.25">
      <c r="A35" s="228" t="s">
        <v>91</v>
      </c>
      <c r="B35" s="229"/>
      <c r="C35" s="229"/>
      <c r="D35" s="230"/>
      <c r="E35" s="145" t="s">
        <v>223</v>
      </c>
      <c r="F35" s="132" t="s">
        <v>218</v>
      </c>
      <c r="G35" s="1"/>
      <c r="H35" s="238"/>
      <c r="I35" s="239"/>
      <c r="J35" s="239"/>
      <c r="K35" s="239"/>
      <c r="L35" s="240"/>
      <c r="M35" s="143"/>
      <c r="N35" s="143"/>
    </row>
    <row r="36" spans="1:14" ht="24" customHeight="1" x14ac:dyDescent="0.25">
      <c r="A36" s="228" t="s">
        <v>135</v>
      </c>
      <c r="B36" s="229"/>
      <c r="C36" s="229"/>
      <c r="D36" s="230"/>
      <c r="E36" s="146">
        <v>29</v>
      </c>
      <c r="F36" s="142" t="s">
        <v>224</v>
      </c>
      <c r="G36" s="1"/>
      <c r="H36" s="241" t="s">
        <v>225</v>
      </c>
      <c r="I36" s="241"/>
      <c r="J36" s="241"/>
      <c r="K36" s="241"/>
      <c r="L36" s="241"/>
      <c r="M36" s="143"/>
      <c r="N36" s="143"/>
    </row>
    <row r="37" spans="1:14" ht="24" customHeight="1" x14ac:dyDescent="0.25">
      <c r="A37" s="228" t="s">
        <v>94</v>
      </c>
      <c r="B37" s="229"/>
      <c r="C37" s="229"/>
      <c r="D37" s="230"/>
      <c r="E37" s="60"/>
      <c r="F37" s="132"/>
      <c r="G37" s="1"/>
      <c r="H37" s="238"/>
      <c r="I37" s="239"/>
      <c r="J37" s="239"/>
      <c r="K37" s="239"/>
      <c r="L37" s="240"/>
      <c r="M37" s="143"/>
      <c r="N37" s="143"/>
    </row>
    <row r="38" spans="1:14" ht="28.5" customHeight="1" x14ac:dyDescent="0.25">
      <c r="A38" s="211" t="s">
        <v>72</v>
      </c>
      <c r="B38" s="212"/>
      <c r="C38" s="212"/>
      <c r="D38" s="213"/>
      <c r="E38" s="144">
        <v>23</v>
      </c>
      <c r="F38" s="142" t="s">
        <v>224</v>
      </c>
      <c r="G38" s="1"/>
      <c r="H38" s="210"/>
      <c r="I38" s="210"/>
      <c r="J38" s="210"/>
      <c r="K38" s="210"/>
      <c r="L38" s="210"/>
      <c r="M38" s="143"/>
      <c r="N38" s="143"/>
    </row>
    <row r="39" spans="1:14" x14ac:dyDescent="0.25">
      <c r="A39" s="211" t="s">
        <v>73</v>
      </c>
      <c r="B39" s="212"/>
      <c r="C39" s="212"/>
      <c r="D39" s="213"/>
      <c r="E39" s="144">
        <v>28</v>
      </c>
      <c r="F39" s="142" t="s">
        <v>224</v>
      </c>
      <c r="G39" s="1"/>
      <c r="H39" s="210"/>
      <c r="I39" s="210"/>
      <c r="J39" s="210"/>
      <c r="K39" s="210"/>
      <c r="L39" s="210"/>
      <c r="M39" s="143"/>
      <c r="N39" s="143"/>
    </row>
    <row r="40" spans="1:14" x14ac:dyDescent="0.25">
      <c r="A40" s="211" t="s">
        <v>74</v>
      </c>
      <c r="B40" s="212"/>
      <c r="C40" s="212"/>
      <c r="D40" s="213"/>
      <c r="E40" s="144">
        <v>26</v>
      </c>
      <c r="F40" s="142" t="s">
        <v>224</v>
      </c>
      <c r="G40" s="1"/>
      <c r="H40" s="210"/>
      <c r="I40" s="210"/>
      <c r="J40" s="210"/>
      <c r="K40" s="210"/>
      <c r="L40" s="210"/>
      <c r="M40" s="143"/>
      <c r="N40" s="143"/>
    </row>
    <row r="41" spans="1:14" x14ac:dyDescent="0.25">
      <c r="A41" s="211" t="s">
        <v>75</v>
      </c>
      <c r="B41" s="212"/>
      <c r="C41" s="212"/>
      <c r="D41" s="213"/>
      <c r="E41" s="144">
        <v>25</v>
      </c>
      <c r="F41" s="142" t="s">
        <v>224</v>
      </c>
      <c r="G41" s="1"/>
      <c r="H41" s="210"/>
      <c r="I41" s="210"/>
      <c r="J41" s="210"/>
      <c r="K41" s="210"/>
      <c r="L41" s="210"/>
      <c r="M41" s="143"/>
      <c r="N41" s="143"/>
    </row>
    <row r="42" spans="1:14" x14ac:dyDescent="0.25">
      <c r="A42" s="211" t="s">
        <v>76</v>
      </c>
      <c r="B42" s="212"/>
      <c r="C42" s="212"/>
      <c r="D42" s="213"/>
      <c r="E42" s="144">
        <v>24</v>
      </c>
      <c r="F42" s="142" t="s">
        <v>218</v>
      </c>
      <c r="G42" s="1"/>
      <c r="H42" s="210"/>
      <c r="I42" s="210"/>
      <c r="J42" s="210"/>
      <c r="K42" s="210"/>
      <c r="L42" s="210"/>
      <c r="M42" s="143"/>
      <c r="N42" s="143"/>
    </row>
    <row r="43" spans="1:14" ht="15" customHeight="1" x14ac:dyDescent="0.25">
      <c r="A43" s="235" t="s">
        <v>93</v>
      </c>
      <c r="B43" s="236"/>
      <c r="C43" s="236"/>
      <c r="D43" s="237"/>
      <c r="E43" s="146">
        <v>30</v>
      </c>
      <c r="F43" s="142" t="s">
        <v>218</v>
      </c>
      <c r="G43" s="1"/>
      <c r="H43" s="238" t="s">
        <v>226</v>
      </c>
      <c r="I43" s="239"/>
      <c r="J43" s="239"/>
      <c r="K43" s="239"/>
      <c r="L43" s="240"/>
      <c r="M43" s="143"/>
      <c r="N43" s="143"/>
    </row>
    <row r="44" spans="1:14" ht="30" customHeight="1" x14ac:dyDescent="0.25">
      <c r="A44" s="211" t="s">
        <v>97</v>
      </c>
      <c r="B44" s="212"/>
      <c r="C44" s="212"/>
      <c r="D44" s="213"/>
      <c r="E44" s="144" t="s">
        <v>227</v>
      </c>
      <c r="F44" s="142" t="s">
        <v>218</v>
      </c>
      <c r="G44" s="1"/>
      <c r="H44" s="238"/>
      <c r="I44" s="239"/>
      <c r="J44" s="239"/>
      <c r="K44" s="239"/>
      <c r="L44" s="240"/>
      <c r="M44" s="143"/>
      <c r="N44" s="143"/>
    </row>
    <row r="45" spans="1:14" ht="15" customHeight="1" x14ac:dyDescent="0.25">
      <c r="A45" s="211" t="s">
        <v>98</v>
      </c>
      <c r="B45" s="212"/>
      <c r="C45" s="212"/>
      <c r="D45" s="213"/>
      <c r="E45" s="61"/>
      <c r="F45" s="132"/>
      <c r="G45" s="1"/>
      <c r="H45" s="210" t="s">
        <v>228</v>
      </c>
      <c r="I45" s="210"/>
      <c r="J45" s="210"/>
      <c r="K45" s="210"/>
      <c r="L45" s="210"/>
      <c r="M45" s="143"/>
      <c r="N45" s="143"/>
    </row>
    <row r="46" spans="1:14" ht="15" customHeight="1" x14ac:dyDescent="0.25">
      <c r="A46" s="242" t="s">
        <v>134</v>
      </c>
      <c r="B46" s="243"/>
      <c r="C46" s="243"/>
      <c r="D46" s="244"/>
      <c r="E46" s="59"/>
      <c r="F46" s="1"/>
      <c r="G46" s="1"/>
      <c r="H46" s="210"/>
      <c r="I46" s="210"/>
      <c r="J46" s="210"/>
      <c r="K46" s="210"/>
      <c r="L46" s="210"/>
    </row>
    <row r="47" spans="1:14" ht="15" customHeight="1" x14ac:dyDescent="0.25">
      <c r="A47" s="245" t="s">
        <v>71</v>
      </c>
      <c r="B47" s="246"/>
      <c r="C47" s="246"/>
      <c r="D47" s="247"/>
      <c r="E47" s="60"/>
      <c r="F47" s="1"/>
      <c r="G47" s="1"/>
      <c r="H47" s="210"/>
      <c r="I47" s="210"/>
      <c r="J47" s="210"/>
      <c r="K47" s="210"/>
      <c r="L47" s="210"/>
    </row>
    <row r="48" spans="1:14" ht="15" customHeight="1" x14ac:dyDescent="0.25">
      <c r="A48" s="245" t="s">
        <v>91</v>
      </c>
      <c r="B48" s="246"/>
      <c r="C48" s="246"/>
      <c r="D48" s="247"/>
      <c r="E48" s="60"/>
      <c r="F48" s="1"/>
      <c r="G48" s="1"/>
      <c r="H48" s="238"/>
      <c r="I48" s="239"/>
      <c r="J48" s="239"/>
      <c r="K48" s="239"/>
      <c r="L48" s="240"/>
    </row>
    <row r="49" spans="1:12" ht="37.5" customHeight="1" x14ac:dyDescent="0.25">
      <c r="A49" s="245" t="s">
        <v>135</v>
      </c>
      <c r="B49" s="246"/>
      <c r="C49" s="246"/>
      <c r="D49" s="247"/>
      <c r="E49" s="60"/>
      <c r="F49" s="1"/>
      <c r="G49" s="1"/>
      <c r="H49" s="210"/>
      <c r="I49" s="210"/>
      <c r="J49" s="210"/>
      <c r="K49" s="210"/>
      <c r="L49" s="210"/>
    </row>
    <row r="50" spans="1:12" ht="15" customHeight="1" x14ac:dyDescent="0.25">
      <c r="A50" s="245" t="s">
        <v>94</v>
      </c>
      <c r="B50" s="246"/>
      <c r="C50" s="246"/>
      <c r="D50" s="247"/>
      <c r="E50" s="60"/>
      <c r="F50" s="1"/>
      <c r="G50" s="1"/>
      <c r="H50" s="238"/>
      <c r="I50" s="239"/>
      <c r="J50" s="239"/>
      <c r="K50" s="239"/>
      <c r="L50" s="240"/>
    </row>
    <row r="51" spans="1:12" ht="15" customHeight="1" x14ac:dyDescent="0.25">
      <c r="A51" s="242" t="s">
        <v>72</v>
      </c>
      <c r="B51" s="243"/>
      <c r="C51" s="243"/>
      <c r="D51" s="244"/>
      <c r="E51" s="59"/>
      <c r="F51" s="1"/>
      <c r="G51" s="1"/>
      <c r="H51" s="210"/>
      <c r="I51" s="210"/>
      <c r="J51" s="210"/>
      <c r="K51" s="210"/>
      <c r="L51" s="210"/>
    </row>
    <row r="52" spans="1:12" ht="15" customHeight="1" x14ac:dyDescent="0.25">
      <c r="A52" s="242" t="s">
        <v>73</v>
      </c>
      <c r="B52" s="243"/>
      <c r="C52" s="243"/>
      <c r="D52" s="244"/>
      <c r="E52" s="59"/>
      <c r="F52" s="1"/>
      <c r="G52" s="1"/>
      <c r="H52" s="210"/>
      <c r="I52" s="210"/>
      <c r="J52" s="210"/>
      <c r="K52" s="210"/>
      <c r="L52" s="210"/>
    </row>
    <row r="53" spans="1:12" ht="15" customHeight="1" x14ac:dyDescent="0.25">
      <c r="A53" s="242" t="s">
        <v>74</v>
      </c>
      <c r="B53" s="243"/>
      <c r="C53" s="243"/>
      <c r="D53" s="244"/>
      <c r="E53" s="59"/>
      <c r="F53" s="1"/>
      <c r="G53" s="1"/>
      <c r="H53" s="210"/>
      <c r="I53" s="210"/>
      <c r="J53" s="210"/>
      <c r="K53" s="210"/>
      <c r="L53" s="210"/>
    </row>
    <row r="54" spans="1:12" ht="15" customHeight="1" x14ac:dyDescent="0.25">
      <c r="A54" s="242" t="s">
        <v>75</v>
      </c>
      <c r="B54" s="243"/>
      <c r="C54" s="243"/>
      <c r="D54" s="244"/>
      <c r="E54" s="59"/>
      <c r="F54" s="1"/>
      <c r="G54" s="1"/>
      <c r="H54" s="210"/>
      <c r="I54" s="210"/>
      <c r="J54" s="210"/>
      <c r="K54" s="210"/>
      <c r="L54" s="210"/>
    </row>
    <row r="55" spans="1:12" ht="15" customHeight="1" x14ac:dyDescent="0.25">
      <c r="A55" s="242" t="s">
        <v>76</v>
      </c>
      <c r="B55" s="243"/>
      <c r="C55" s="243"/>
      <c r="D55" s="244"/>
      <c r="E55" s="59"/>
      <c r="F55" s="1"/>
      <c r="G55" s="1"/>
      <c r="H55" s="210"/>
      <c r="I55" s="210"/>
      <c r="J55" s="210"/>
      <c r="K55" s="210"/>
      <c r="L55" s="210"/>
    </row>
    <row r="56" spans="1:12" ht="15" customHeight="1" x14ac:dyDescent="0.25">
      <c r="A56" s="248" t="s">
        <v>93</v>
      </c>
      <c r="B56" s="249"/>
      <c r="C56" s="249"/>
      <c r="D56" s="250"/>
      <c r="E56" s="59"/>
      <c r="F56" s="1"/>
      <c r="G56" s="1"/>
      <c r="H56" s="238"/>
      <c r="I56" s="239"/>
      <c r="J56" s="239"/>
      <c r="K56" s="239"/>
      <c r="L56" s="240"/>
    </row>
    <row r="57" spans="1:12" ht="15" customHeight="1" x14ac:dyDescent="0.25">
      <c r="A57" s="242" t="s">
        <v>97</v>
      </c>
      <c r="B57" s="243"/>
      <c r="C57" s="243"/>
      <c r="D57" s="244"/>
      <c r="E57" s="59"/>
      <c r="F57" s="1"/>
      <c r="G57" s="1"/>
      <c r="H57" s="238"/>
      <c r="I57" s="239"/>
      <c r="J57" s="239"/>
      <c r="K57" s="239"/>
      <c r="L57" s="240"/>
    </row>
    <row r="58" spans="1:12" ht="15" customHeight="1" x14ac:dyDescent="0.25">
      <c r="A58" s="242" t="s">
        <v>98</v>
      </c>
      <c r="B58" s="243"/>
      <c r="C58" s="243"/>
      <c r="D58" s="244"/>
      <c r="E58" s="61"/>
      <c r="F58" s="1"/>
      <c r="G58" s="1"/>
      <c r="H58" s="210"/>
      <c r="I58" s="210"/>
      <c r="J58" s="210"/>
      <c r="K58" s="210"/>
      <c r="L58" s="210"/>
    </row>
  </sheetData>
  <sheetProtection algorithmName="SHA-512" hashValue="mrtWmqUjwZN7jXgSOIRXZ9eDgZJyXaI8tJd069dK++atWdR6hlYi24XllldFAezmvEHBvQNdeKaLN3wti7gNUw==" saltValue="xAsv9m0Q7EUb3/HhtpD5rg==" spinCount="100000" sheet="1" objects="1" scenarios="1"/>
  <mergeCells count="8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H30:L30"/>
    <mergeCell ref="A31:D31"/>
    <mergeCell ref="A43:D43"/>
    <mergeCell ref="H43:L43"/>
    <mergeCell ref="A44:D44"/>
    <mergeCell ref="H44:L44"/>
    <mergeCell ref="A42:D42"/>
    <mergeCell ref="H42:L42"/>
    <mergeCell ref="H38:L38"/>
    <mergeCell ref="H35:L35"/>
    <mergeCell ref="A35:D35"/>
    <mergeCell ref="A38:D38"/>
    <mergeCell ref="H36:L36"/>
    <mergeCell ref="A36:D36"/>
    <mergeCell ref="A37:D37"/>
    <mergeCell ref="A39:D39"/>
    <mergeCell ref="A2:L2"/>
    <mergeCell ref="H31:L31"/>
    <mergeCell ref="H32:L32"/>
    <mergeCell ref="H33:L33"/>
    <mergeCell ref="H34:L34"/>
    <mergeCell ref="A32:D32"/>
    <mergeCell ref="A33:D33"/>
    <mergeCell ref="A34:D34"/>
    <mergeCell ref="A30:D30"/>
    <mergeCell ref="B14:L14"/>
    <mergeCell ref="B15:L15"/>
    <mergeCell ref="B16:L16"/>
    <mergeCell ref="B17:L17"/>
    <mergeCell ref="B18:L18"/>
    <mergeCell ref="B24:L24"/>
    <mergeCell ref="B25:L25"/>
    <mergeCell ref="E26:N26"/>
    <mergeCell ref="E27:N27"/>
    <mergeCell ref="A28:L28"/>
    <mergeCell ref="A4:L4"/>
    <mergeCell ref="A8:L9"/>
    <mergeCell ref="B13:L13"/>
    <mergeCell ref="A6:L7"/>
    <mergeCell ref="B11:L11"/>
    <mergeCell ref="B12:L12"/>
    <mergeCell ref="B19:L19"/>
    <mergeCell ref="B20:L20"/>
    <mergeCell ref="B21:L21"/>
    <mergeCell ref="B22:L22"/>
    <mergeCell ref="B23:L23"/>
    <mergeCell ref="H39:L39"/>
    <mergeCell ref="A40:D40"/>
    <mergeCell ref="H40:L40"/>
    <mergeCell ref="A41:D41"/>
    <mergeCell ref="H41:L41"/>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topLeftCell="I25" zoomScaleNormal="100" workbookViewId="0">
      <selection activeCell="M48" sqref="M48"/>
    </sheetView>
  </sheetViews>
  <sheetFormatPr baseColWidth="10" defaultRowHeight="15" x14ac:dyDescent="0.25"/>
  <cols>
    <col min="1" max="1" width="3.140625" style="4" bestFit="1" customWidth="1"/>
    <col min="2" max="2" width="102.7109375" style="4" bestFit="1" customWidth="1"/>
    <col min="3" max="3" width="31.140625" style="4" customWidth="1"/>
    <col min="4" max="4" width="26.7109375" style="4" customWidth="1"/>
    <col min="5" max="5" width="25" style="4" customWidth="1"/>
    <col min="6" max="7" width="29.7109375" style="4" customWidth="1"/>
    <col min="8" max="8" width="24.5703125" style="4" customWidth="1"/>
    <col min="9" max="9" width="24" style="4" customWidth="1"/>
    <col min="10" max="10" width="20.28515625" style="4" customWidth="1"/>
    <col min="11" max="11" width="14.7109375" style="4" bestFit="1" customWidth="1"/>
    <col min="12" max="13" width="18.7109375" style="4" customWidth="1"/>
    <col min="14" max="14" width="22.140625" style="4" customWidth="1"/>
    <col min="15" max="15" width="26.140625" style="4" customWidth="1"/>
    <col min="16" max="16" width="19.5703125" style="4" bestFit="1" customWidth="1"/>
    <col min="17" max="17" width="14.5703125" style="4" customWidth="1"/>
    <col min="18" max="22" width="6.42578125" style="4" customWidth="1"/>
    <col min="23" max="251" width="11.42578125" style="4"/>
    <col min="252" max="252" width="1" style="4" customWidth="1"/>
    <col min="253" max="253" width="4.28515625" style="4" customWidth="1"/>
    <col min="254" max="254" width="34.7109375" style="4" customWidth="1"/>
    <col min="255" max="255" width="0" style="4" hidden="1" customWidth="1"/>
    <col min="256" max="256" width="20" style="4" customWidth="1"/>
    <col min="257" max="257" width="20.85546875" style="4" customWidth="1"/>
    <col min="258" max="258" width="25" style="4" customWidth="1"/>
    <col min="259" max="259" width="18.7109375" style="4" customWidth="1"/>
    <col min="260" max="260" width="29.7109375" style="4" customWidth="1"/>
    <col min="261" max="261" width="13.42578125" style="4" customWidth="1"/>
    <col min="262" max="262" width="13.85546875" style="4" customWidth="1"/>
    <col min="263" max="267" width="16.5703125" style="4" customWidth="1"/>
    <col min="268" max="268" width="20.5703125" style="4" customWidth="1"/>
    <col min="269" max="269" width="21.140625" style="4" customWidth="1"/>
    <col min="270" max="270" width="9.5703125" style="4" customWidth="1"/>
    <col min="271" max="271" width="0.42578125" style="4" customWidth="1"/>
    <col min="272" max="278" width="6.42578125" style="4" customWidth="1"/>
    <col min="279" max="507" width="11.42578125" style="4"/>
    <col min="508" max="508" width="1" style="4" customWidth="1"/>
    <col min="509" max="509" width="4.28515625" style="4" customWidth="1"/>
    <col min="510" max="510" width="34.7109375" style="4" customWidth="1"/>
    <col min="511" max="511" width="0" style="4" hidden="1" customWidth="1"/>
    <col min="512" max="512" width="20" style="4" customWidth="1"/>
    <col min="513" max="513" width="20.85546875" style="4" customWidth="1"/>
    <col min="514" max="514" width="25" style="4" customWidth="1"/>
    <col min="515" max="515" width="18.7109375" style="4" customWidth="1"/>
    <col min="516" max="516" width="29.7109375" style="4" customWidth="1"/>
    <col min="517" max="517" width="13.42578125" style="4" customWidth="1"/>
    <col min="518" max="518" width="13.85546875" style="4" customWidth="1"/>
    <col min="519" max="523" width="16.5703125" style="4" customWidth="1"/>
    <col min="524" max="524" width="20.5703125" style="4" customWidth="1"/>
    <col min="525" max="525" width="21.140625" style="4" customWidth="1"/>
    <col min="526" max="526" width="9.5703125" style="4" customWidth="1"/>
    <col min="527" max="527" width="0.42578125" style="4" customWidth="1"/>
    <col min="528" max="534" width="6.42578125" style="4" customWidth="1"/>
    <col min="535" max="763" width="11.42578125" style="4"/>
    <col min="764" max="764" width="1" style="4" customWidth="1"/>
    <col min="765" max="765" width="4.28515625" style="4" customWidth="1"/>
    <col min="766" max="766" width="34.7109375" style="4" customWidth="1"/>
    <col min="767" max="767" width="0" style="4" hidden="1" customWidth="1"/>
    <col min="768" max="768" width="20" style="4" customWidth="1"/>
    <col min="769" max="769" width="20.85546875" style="4" customWidth="1"/>
    <col min="770" max="770" width="25" style="4" customWidth="1"/>
    <col min="771" max="771" width="18.7109375" style="4" customWidth="1"/>
    <col min="772" max="772" width="29.7109375" style="4" customWidth="1"/>
    <col min="773" max="773" width="13.42578125" style="4" customWidth="1"/>
    <col min="774" max="774" width="13.85546875" style="4" customWidth="1"/>
    <col min="775" max="779" width="16.5703125" style="4" customWidth="1"/>
    <col min="780" max="780" width="20.5703125" style="4" customWidth="1"/>
    <col min="781" max="781" width="21.140625" style="4" customWidth="1"/>
    <col min="782" max="782" width="9.5703125" style="4" customWidth="1"/>
    <col min="783" max="783" width="0.42578125" style="4" customWidth="1"/>
    <col min="784" max="790" width="6.42578125" style="4" customWidth="1"/>
    <col min="791" max="1019" width="11.42578125" style="4"/>
    <col min="1020" max="1020" width="1" style="4" customWidth="1"/>
    <col min="1021" max="1021" width="4.28515625" style="4" customWidth="1"/>
    <col min="1022" max="1022" width="34.7109375" style="4" customWidth="1"/>
    <col min="1023" max="1023" width="0" style="4" hidden="1" customWidth="1"/>
    <col min="1024" max="1024" width="20" style="4" customWidth="1"/>
    <col min="1025" max="1025" width="20.85546875" style="4" customWidth="1"/>
    <col min="1026" max="1026" width="25" style="4" customWidth="1"/>
    <col min="1027" max="1027" width="18.7109375" style="4" customWidth="1"/>
    <col min="1028" max="1028" width="29.7109375" style="4" customWidth="1"/>
    <col min="1029" max="1029" width="13.42578125" style="4" customWidth="1"/>
    <col min="1030" max="1030" width="13.85546875" style="4" customWidth="1"/>
    <col min="1031" max="1035" width="16.5703125" style="4" customWidth="1"/>
    <col min="1036" max="1036" width="20.5703125" style="4" customWidth="1"/>
    <col min="1037" max="1037" width="21.140625" style="4" customWidth="1"/>
    <col min="1038" max="1038" width="9.5703125" style="4" customWidth="1"/>
    <col min="1039" max="1039" width="0.42578125" style="4" customWidth="1"/>
    <col min="1040" max="1046" width="6.42578125" style="4" customWidth="1"/>
    <col min="1047" max="1275" width="11.42578125" style="4"/>
    <col min="1276" max="1276" width="1" style="4" customWidth="1"/>
    <col min="1277" max="1277" width="4.28515625" style="4" customWidth="1"/>
    <col min="1278" max="1278" width="34.7109375" style="4" customWidth="1"/>
    <col min="1279" max="1279" width="0" style="4" hidden="1" customWidth="1"/>
    <col min="1280" max="1280" width="20" style="4" customWidth="1"/>
    <col min="1281" max="1281" width="20.85546875" style="4" customWidth="1"/>
    <col min="1282" max="1282" width="25" style="4" customWidth="1"/>
    <col min="1283" max="1283" width="18.7109375" style="4" customWidth="1"/>
    <col min="1284" max="1284" width="29.7109375" style="4" customWidth="1"/>
    <col min="1285" max="1285" width="13.42578125" style="4" customWidth="1"/>
    <col min="1286" max="1286" width="13.85546875" style="4" customWidth="1"/>
    <col min="1287" max="1291" width="16.5703125" style="4" customWidth="1"/>
    <col min="1292" max="1292" width="20.5703125" style="4" customWidth="1"/>
    <col min="1293" max="1293" width="21.140625" style="4" customWidth="1"/>
    <col min="1294" max="1294" width="9.5703125" style="4" customWidth="1"/>
    <col min="1295" max="1295" width="0.42578125" style="4" customWidth="1"/>
    <col min="1296" max="1302" width="6.42578125" style="4" customWidth="1"/>
    <col min="1303" max="1531" width="11.42578125" style="4"/>
    <col min="1532" max="1532" width="1" style="4" customWidth="1"/>
    <col min="1533" max="1533" width="4.28515625" style="4" customWidth="1"/>
    <col min="1534" max="1534" width="34.7109375" style="4" customWidth="1"/>
    <col min="1535" max="1535" width="0" style="4" hidden="1" customWidth="1"/>
    <col min="1536" max="1536" width="20" style="4" customWidth="1"/>
    <col min="1537" max="1537" width="20.85546875" style="4" customWidth="1"/>
    <col min="1538" max="1538" width="25" style="4" customWidth="1"/>
    <col min="1539" max="1539" width="18.7109375" style="4" customWidth="1"/>
    <col min="1540" max="1540" width="29.7109375" style="4" customWidth="1"/>
    <col min="1541" max="1541" width="13.42578125" style="4" customWidth="1"/>
    <col min="1542" max="1542" width="13.85546875" style="4" customWidth="1"/>
    <col min="1543" max="1547" width="16.5703125" style="4" customWidth="1"/>
    <col min="1548" max="1548" width="20.5703125" style="4" customWidth="1"/>
    <col min="1549" max="1549" width="21.140625" style="4" customWidth="1"/>
    <col min="1550" max="1550" width="9.5703125" style="4" customWidth="1"/>
    <col min="1551" max="1551" width="0.42578125" style="4" customWidth="1"/>
    <col min="1552" max="1558" width="6.42578125" style="4" customWidth="1"/>
    <col min="1559" max="1787" width="11.42578125" style="4"/>
    <col min="1788" max="1788" width="1" style="4" customWidth="1"/>
    <col min="1789" max="1789" width="4.28515625" style="4" customWidth="1"/>
    <col min="1790" max="1790" width="34.7109375" style="4" customWidth="1"/>
    <col min="1791" max="1791" width="0" style="4" hidden="1" customWidth="1"/>
    <col min="1792" max="1792" width="20" style="4" customWidth="1"/>
    <col min="1793" max="1793" width="20.85546875" style="4" customWidth="1"/>
    <col min="1794" max="1794" width="25" style="4" customWidth="1"/>
    <col min="1795" max="1795" width="18.7109375" style="4" customWidth="1"/>
    <col min="1796" max="1796" width="29.7109375" style="4" customWidth="1"/>
    <col min="1797" max="1797" width="13.42578125" style="4" customWidth="1"/>
    <col min="1798" max="1798" width="13.85546875" style="4" customWidth="1"/>
    <col min="1799" max="1803" width="16.5703125" style="4" customWidth="1"/>
    <col min="1804" max="1804" width="20.5703125" style="4" customWidth="1"/>
    <col min="1805" max="1805" width="21.140625" style="4" customWidth="1"/>
    <col min="1806" max="1806" width="9.5703125" style="4" customWidth="1"/>
    <col min="1807" max="1807" width="0.42578125" style="4" customWidth="1"/>
    <col min="1808" max="1814" width="6.42578125" style="4" customWidth="1"/>
    <col min="1815" max="2043" width="11.42578125" style="4"/>
    <col min="2044" max="2044" width="1" style="4" customWidth="1"/>
    <col min="2045" max="2045" width="4.28515625" style="4" customWidth="1"/>
    <col min="2046" max="2046" width="34.7109375" style="4" customWidth="1"/>
    <col min="2047" max="2047" width="0" style="4" hidden="1" customWidth="1"/>
    <col min="2048" max="2048" width="20" style="4" customWidth="1"/>
    <col min="2049" max="2049" width="20.85546875" style="4" customWidth="1"/>
    <col min="2050" max="2050" width="25" style="4" customWidth="1"/>
    <col min="2051" max="2051" width="18.7109375" style="4" customWidth="1"/>
    <col min="2052" max="2052" width="29.7109375" style="4" customWidth="1"/>
    <col min="2053" max="2053" width="13.42578125" style="4" customWidth="1"/>
    <col min="2054" max="2054" width="13.85546875" style="4" customWidth="1"/>
    <col min="2055" max="2059" width="16.5703125" style="4" customWidth="1"/>
    <col min="2060" max="2060" width="20.5703125" style="4" customWidth="1"/>
    <col min="2061" max="2061" width="21.140625" style="4" customWidth="1"/>
    <col min="2062" max="2062" width="9.5703125" style="4" customWidth="1"/>
    <col min="2063" max="2063" width="0.42578125" style="4" customWidth="1"/>
    <col min="2064" max="2070" width="6.42578125" style="4" customWidth="1"/>
    <col min="2071" max="2299" width="11.42578125" style="4"/>
    <col min="2300" max="2300" width="1" style="4" customWidth="1"/>
    <col min="2301" max="2301" width="4.28515625" style="4" customWidth="1"/>
    <col min="2302" max="2302" width="34.7109375" style="4" customWidth="1"/>
    <col min="2303" max="2303" width="0" style="4" hidden="1" customWidth="1"/>
    <col min="2304" max="2304" width="20" style="4" customWidth="1"/>
    <col min="2305" max="2305" width="20.85546875" style="4" customWidth="1"/>
    <col min="2306" max="2306" width="25" style="4" customWidth="1"/>
    <col min="2307" max="2307" width="18.7109375" style="4" customWidth="1"/>
    <col min="2308" max="2308" width="29.7109375" style="4" customWidth="1"/>
    <col min="2309" max="2309" width="13.42578125" style="4" customWidth="1"/>
    <col min="2310" max="2310" width="13.85546875" style="4" customWidth="1"/>
    <col min="2311" max="2315" width="16.5703125" style="4" customWidth="1"/>
    <col min="2316" max="2316" width="20.5703125" style="4" customWidth="1"/>
    <col min="2317" max="2317" width="21.140625" style="4" customWidth="1"/>
    <col min="2318" max="2318" width="9.5703125" style="4" customWidth="1"/>
    <col min="2319" max="2319" width="0.42578125" style="4" customWidth="1"/>
    <col min="2320" max="2326" width="6.42578125" style="4" customWidth="1"/>
    <col min="2327" max="2555" width="11.42578125" style="4"/>
    <col min="2556" max="2556" width="1" style="4" customWidth="1"/>
    <col min="2557" max="2557" width="4.28515625" style="4" customWidth="1"/>
    <col min="2558" max="2558" width="34.7109375" style="4" customWidth="1"/>
    <col min="2559" max="2559" width="0" style="4" hidden="1" customWidth="1"/>
    <col min="2560" max="2560" width="20" style="4" customWidth="1"/>
    <col min="2561" max="2561" width="20.85546875" style="4" customWidth="1"/>
    <col min="2562" max="2562" width="25" style="4" customWidth="1"/>
    <col min="2563" max="2563" width="18.7109375" style="4" customWidth="1"/>
    <col min="2564" max="2564" width="29.7109375" style="4" customWidth="1"/>
    <col min="2565" max="2565" width="13.42578125" style="4" customWidth="1"/>
    <col min="2566" max="2566" width="13.85546875" style="4" customWidth="1"/>
    <col min="2567" max="2571" width="16.5703125" style="4" customWidth="1"/>
    <col min="2572" max="2572" width="20.5703125" style="4" customWidth="1"/>
    <col min="2573" max="2573" width="21.140625" style="4" customWidth="1"/>
    <col min="2574" max="2574" width="9.5703125" style="4" customWidth="1"/>
    <col min="2575" max="2575" width="0.42578125" style="4" customWidth="1"/>
    <col min="2576" max="2582" width="6.42578125" style="4" customWidth="1"/>
    <col min="2583" max="2811" width="11.42578125" style="4"/>
    <col min="2812" max="2812" width="1" style="4" customWidth="1"/>
    <col min="2813" max="2813" width="4.28515625" style="4" customWidth="1"/>
    <col min="2814" max="2814" width="34.7109375" style="4" customWidth="1"/>
    <col min="2815" max="2815" width="0" style="4" hidden="1" customWidth="1"/>
    <col min="2816" max="2816" width="20" style="4" customWidth="1"/>
    <col min="2817" max="2817" width="20.85546875" style="4" customWidth="1"/>
    <col min="2818" max="2818" width="25" style="4" customWidth="1"/>
    <col min="2819" max="2819" width="18.7109375" style="4" customWidth="1"/>
    <col min="2820" max="2820" width="29.7109375" style="4" customWidth="1"/>
    <col min="2821" max="2821" width="13.42578125" style="4" customWidth="1"/>
    <col min="2822" max="2822" width="13.85546875" style="4" customWidth="1"/>
    <col min="2823" max="2827" width="16.5703125" style="4" customWidth="1"/>
    <col min="2828" max="2828" width="20.5703125" style="4" customWidth="1"/>
    <col min="2829" max="2829" width="21.140625" style="4" customWidth="1"/>
    <col min="2830" max="2830" width="9.5703125" style="4" customWidth="1"/>
    <col min="2831" max="2831" width="0.42578125" style="4" customWidth="1"/>
    <col min="2832" max="2838" width="6.42578125" style="4" customWidth="1"/>
    <col min="2839" max="3067" width="11.42578125" style="4"/>
    <col min="3068" max="3068" width="1" style="4" customWidth="1"/>
    <col min="3069" max="3069" width="4.28515625" style="4" customWidth="1"/>
    <col min="3070" max="3070" width="34.7109375" style="4" customWidth="1"/>
    <col min="3071" max="3071" width="0" style="4" hidden="1" customWidth="1"/>
    <col min="3072" max="3072" width="20" style="4" customWidth="1"/>
    <col min="3073" max="3073" width="20.85546875" style="4" customWidth="1"/>
    <col min="3074" max="3074" width="25" style="4" customWidth="1"/>
    <col min="3075" max="3075" width="18.7109375" style="4" customWidth="1"/>
    <col min="3076" max="3076" width="29.7109375" style="4" customWidth="1"/>
    <col min="3077" max="3077" width="13.42578125" style="4" customWidth="1"/>
    <col min="3078" max="3078" width="13.85546875" style="4" customWidth="1"/>
    <col min="3079" max="3083" width="16.5703125" style="4" customWidth="1"/>
    <col min="3084" max="3084" width="20.5703125" style="4" customWidth="1"/>
    <col min="3085" max="3085" width="21.140625" style="4" customWidth="1"/>
    <col min="3086" max="3086" width="9.5703125" style="4" customWidth="1"/>
    <col min="3087" max="3087" width="0.42578125" style="4" customWidth="1"/>
    <col min="3088" max="3094" width="6.42578125" style="4" customWidth="1"/>
    <col min="3095" max="3323" width="11.42578125" style="4"/>
    <col min="3324" max="3324" width="1" style="4" customWidth="1"/>
    <col min="3325" max="3325" width="4.28515625" style="4" customWidth="1"/>
    <col min="3326" max="3326" width="34.7109375" style="4" customWidth="1"/>
    <col min="3327" max="3327" width="0" style="4" hidden="1" customWidth="1"/>
    <col min="3328" max="3328" width="20" style="4" customWidth="1"/>
    <col min="3329" max="3329" width="20.85546875" style="4" customWidth="1"/>
    <col min="3330" max="3330" width="25" style="4" customWidth="1"/>
    <col min="3331" max="3331" width="18.7109375" style="4" customWidth="1"/>
    <col min="3332" max="3332" width="29.7109375" style="4" customWidth="1"/>
    <col min="3333" max="3333" width="13.42578125" style="4" customWidth="1"/>
    <col min="3334" max="3334" width="13.85546875" style="4" customWidth="1"/>
    <col min="3335" max="3339" width="16.5703125" style="4" customWidth="1"/>
    <col min="3340" max="3340" width="20.5703125" style="4" customWidth="1"/>
    <col min="3341" max="3341" width="21.140625" style="4" customWidth="1"/>
    <col min="3342" max="3342" width="9.5703125" style="4" customWidth="1"/>
    <col min="3343" max="3343" width="0.42578125" style="4" customWidth="1"/>
    <col min="3344" max="3350" width="6.42578125" style="4" customWidth="1"/>
    <col min="3351" max="3579" width="11.42578125" style="4"/>
    <col min="3580" max="3580" width="1" style="4" customWidth="1"/>
    <col min="3581" max="3581" width="4.28515625" style="4" customWidth="1"/>
    <col min="3582" max="3582" width="34.7109375" style="4" customWidth="1"/>
    <col min="3583" max="3583" width="0" style="4" hidden="1" customWidth="1"/>
    <col min="3584" max="3584" width="20" style="4" customWidth="1"/>
    <col min="3585" max="3585" width="20.85546875" style="4" customWidth="1"/>
    <col min="3586" max="3586" width="25" style="4" customWidth="1"/>
    <col min="3587" max="3587" width="18.7109375" style="4" customWidth="1"/>
    <col min="3588" max="3588" width="29.7109375" style="4" customWidth="1"/>
    <col min="3589" max="3589" width="13.42578125" style="4" customWidth="1"/>
    <col min="3590" max="3590" width="13.85546875" style="4" customWidth="1"/>
    <col min="3591" max="3595" width="16.5703125" style="4" customWidth="1"/>
    <col min="3596" max="3596" width="20.5703125" style="4" customWidth="1"/>
    <col min="3597" max="3597" width="21.140625" style="4" customWidth="1"/>
    <col min="3598" max="3598" width="9.5703125" style="4" customWidth="1"/>
    <col min="3599" max="3599" width="0.42578125" style="4" customWidth="1"/>
    <col min="3600" max="3606" width="6.42578125" style="4" customWidth="1"/>
    <col min="3607" max="3835" width="11.42578125" style="4"/>
    <col min="3836" max="3836" width="1" style="4" customWidth="1"/>
    <col min="3837" max="3837" width="4.28515625" style="4" customWidth="1"/>
    <col min="3838" max="3838" width="34.7109375" style="4" customWidth="1"/>
    <col min="3839" max="3839" width="0" style="4" hidden="1" customWidth="1"/>
    <col min="3840" max="3840" width="20" style="4" customWidth="1"/>
    <col min="3841" max="3841" width="20.85546875" style="4" customWidth="1"/>
    <col min="3842" max="3842" width="25" style="4" customWidth="1"/>
    <col min="3843" max="3843" width="18.7109375" style="4" customWidth="1"/>
    <col min="3844" max="3844" width="29.7109375" style="4" customWidth="1"/>
    <col min="3845" max="3845" width="13.42578125" style="4" customWidth="1"/>
    <col min="3846" max="3846" width="13.85546875" style="4" customWidth="1"/>
    <col min="3847" max="3851" width="16.5703125" style="4" customWidth="1"/>
    <col min="3852" max="3852" width="20.5703125" style="4" customWidth="1"/>
    <col min="3853" max="3853" width="21.140625" style="4" customWidth="1"/>
    <col min="3854" max="3854" width="9.5703125" style="4" customWidth="1"/>
    <col min="3855" max="3855" width="0.42578125" style="4" customWidth="1"/>
    <col min="3856" max="3862" width="6.42578125" style="4" customWidth="1"/>
    <col min="3863" max="4091" width="11.42578125" style="4"/>
    <col min="4092" max="4092" width="1" style="4" customWidth="1"/>
    <col min="4093" max="4093" width="4.28515625" style="4" customWidth="1"/>
    <col min="4094" max="4094" width="34.7109375" style="4" customWidth="1"/>
    <col min="4095" max="4095" width="0" style="4" hidden="1" customWidth="1"/>
    <col min="4096" max="4096" width="20" style="4" customWidth="1"/>
    <col min="4097" max="4097" width="20.85546875" style="4" customWidth="1"/>
    <col min="4098" max="4098" width="25" style="4" customWidth="1"/>
    <col min="4099" max="4099" width="18.7109375" style="4" customWidth="1"/>
    <col min="4100" max="4100" width="29.7109375" style="4" customWidth="1"/>
    <col min="4101" max="4101" width="13.42578125" style="4" customWidth="1"/>
    <col min="4102" max="4102" width="13.85546875" style="4" customWidth="1"/>
    <col min="4103" max="4107" width="16.5703125" style="4" customWidth="1"/>
    <col min="4108" max="4108" width="20.5703125" style="4" customWidth="1"/>
    <col min="4109" max="4109" width="21.140625" style="4" customWidth="1"/>
    <col min="4110" max="4110" width="9.5703125" style="4" customWidth="1"/>
    <col min="4111" max="4111" width="0.42578125" style="4" customWidth="1"/>
    <col min="4112" max="4118" width="6.42578125" style="4" customWidth="1"/>
    <col min="4119" max="4347" width="11.42578125" style="4"/>
    <col min="4348" max="4348" width="1" style="4" customWidth="1"/>
    <col min="4349" max="4349" width="4.28515625" style="4" customWidth="1"/>
    <col min="4350" max="4350" width="34.7109375" style="4" customWidth="1"/>
    <col min="4351" max="4351" width="0" style="4" hidden="1" customWidth="1"/>
    <col min="4352" max="4352" width="20" style="4" customWidth="1"/>
    <col min="4353" max="4353" width="20.85546875" style="4" customWidth="1"/>
    <col min="4354" max="4354" width="25" style="4" customWidth="1"/>
    <col min="4355" max="4355" width="18.7109375" style="4" customWidth="1"/>
    <col min="4356" max="4356" width="29.7109375" style="4" customWidth="1"/>
    <col min="4357" max="4357" width="13.42578125" style="4" customWidth="1"/>
    <col min="4358" max="4358" width="13.85546875" style="4" customWidth="1"/>
    <col min="4359" max="4363" width="16.5703125" style="4" customWidth="1"/>
    <col min="4364" max="4364" width="20.5703125" style="4" customWidth="1"/>
    <col min="4365" max="4365" width="21.140625" style="4" customWidth="1"/>
    <col min="4366" max="4366" width="9.5703125" style="4" customWidth="1"/>
    <col min="4367" max="4367" width="0.42578125" style="4" customWidth="1"/>
    <col min="4368" max="4374" width="6.42578125" style="4" customWidth="1"/>
    <col min="4375" max="4603" width="11.42578125" style="4"/>
    <col min="4604" max="4604" width="1" style="4" customWidth="1"/>
    <col min="4605" max="4605" width="4.28515625" style="4" customWidth="1"/>
    <col min="4606" max="4606" width="34.7109375" style="4" customWidth="1"/>
    <col min="4607" max="4607" width="0" style="4" hidden="1" customWidth="1"/>
    <col min="4608" max="4608" width="20" style="4" customWidth="1"/>
    <col min="4609" max="4609" width="20.85546875" style="4" customWidth="1"/>
    <col min="4610" max="4610" width="25" style="4" customWidth="1"/>
    <col min="4611" max="4611" width="18.7109375" style="4" customWidth="1"/>
    <col min="4612" max="4612" width="29.7109375" style="4" customWidth="1"/>
    <col min="4613" max="4613" width="13.42578125" style="4" customWidth="1"/>
    <col min="4614" max="4614" width="13.85546875" style="4" customWidth="1"/>
    <col min="4615" max="4619" width="16.5703125" style="4" customWidth="1"/>
    <col min="4620" max="4620" width="20.5703125" style="4" customWidth="1"/>
    <col min="4621" max="4621" width="21.140625" style="4" customWidth="1"/>
    <col min="4622" max="4622" width="9.5703125" style="4" customWidth="1"/>
    <col min="4623" max="4623" width="0.42578125" style="4" customWidth="1"/>
    <col min="4624" max="4630" width="6.42578125" style="4" customWidth="1"/>
    <col min="4631" max="4859" width="11.42578125" style="4"/>
    <col min="4860" max="4860" width="1" style="4" customWidth="1"/>
    <col min="4861" max="4861" width="4.28515625" style="4" customWidth="1"/>
    <col min="4862" max="4862" width="34.7109375" style="4" customWidth="1"/>
    <col min="4863" max="4863" width="0" style="4" hidden="1" customWidth="1"/>
    <col min="4864" max="4864" width="20" style="4" customWidth="1"/>
    <col min="4865" max="4865" width="20.85546875" style="4" customWidth="1"/>
    <col min="4866" max="4866" width="25" style="4" customWidth="1"/>
    <col min="4867" max="4867" width="18.7109375" style="4" customWidth="1"/>
    <col min="4868" max="4868" width="29.7109375" style="4" customWidth="1"/>
    <col min="4869" max="4869" width="13.42578125" style="4" customWidth="1"/>
    <col min="4870" max="4870" width="13.85546875" style="4" customWidth="1"/>
    <col min="4871" max="4875" width="16.5703125" style="4" customWidth="1"/>
    <col min="4876" max="4876" width="20.5703125" style="4" customWidth="1"/>
    <col min="4877" max="4877" width="21.140625" style="4" customWidth="1"/>
    <col min="4878" max="4878" width="9.5703125" style="4" customWidth="1"/>
    <col min="4879" max="4879" width="0.42578125" style="4" customWidth="1"/>
    <col min="4880" max="4886" width="6.42578125" style="4" customWidth="1"/>
    <col min="4887" max="5115" width="11.42578125" style="4"/>
    <col min="5116" max="5116" width="1" style="4" customWidth="1"/>
    <col min="5117" max="5117" width="4.28515625" style="4" customWidth="1"/>
    <col min="5118" max="5118" width="34.7109375" style="4" customWidth="1"/>
    <col min="5119" max="5119" width="0" style="4" hidden="1" customWidth="1"/>
    <col min="5120" max="5120" width="20" style="4" customWidth="1"/>
    <col min="5121" max="5121" width="20.85546875" style="4" customWidth="1"/>
    <col min="5122" max="5122" width="25" style="4" customWidth="1"/>
    <col min="5123" max="5123" width="18.7109375" style="4" customWidth="1"/>
    <col min="5124" max="5124" width="29.7109375" style="4" customWidth="1"/>
    <col min="5125" max="5125" width="13.42578125" style="4" customWidth="1"/>
    <col min="5126" max="5126" width="13.85546875" style="4" customWidth="1"/>
    <col min="5127" max="5131" width="16.5703125" style="4" customWidth="1"/>
    <col min="5132" max="5132" width="20.5703125" style="4" customWidth="1"/>
    <col min="5133" max="5133" width="21.140625" style="4" customWidth="1"/>
    <col min="5134" max="5134" width="9.5703125" style="4" customWidth="1"/>
    <col min="5135" max="5135" width="0.42578125" style="4" customWidth="1"/>
    <col min="5136" max="5142" width="6.42578125" style="4" customWidth="1"/>
    <col min="5143" max="5371" width="11.42578125" style="4"/>
    <col min="5372" max="5372" width="1" style="4" customWidth="1"/>
    <col min="5373" max="5373" width="4.28515625" style="4" customWidth="1"/>
    <col min="5374" max="5374" width="34.7109375" style="4" customWidth="1"/>
    <col min="5375" max="5375" width="0" style="4" hidden="1" customWidth="1"/>
    <col min="5376" max="5376" width="20" style="4" customWidth="1"/>
    <col min="5377" max="5377" width="20.85546875" style="4" customWidth="1"/>
    <col min="5378" max="5378" width="25" style="4" customWidth="1"/>
    <col min="5379" max="5379" width="18.7109375" style="4" customWidth="1"/>
    <col min="5380" max="5380" width="29.7109375" style="4" customWidth="1"/>
    <col min="5381" max="5381" width="13.42578125" style="4" customWidth="1"/>
    <col min="5382" max="5382" width="13.85546875" style="4" customWidth="1"/>
    <col min="5383" max="5387" width="16.5703125" style="4" customWidth="1"/>
    <col min="5388" max="5388" width="20.5703125" style="4" customWidth="1"/>
    <col min="5389" max="5389" width="21.140625" style="4" customWidth="1"/>
    <col min="5390" max="5390" width="9.5703125" style="4" customWidth="1"/>
    <col min="5391" max="5391" width="0.42578125" style="4" customWidth="1"/>
    <col min="5392" max="5398" width="6.42578125" style="4" customWidth="1"/>
    <col min="5399" max="5627" width="11.42578125" style="4"/>
    <col min="5628" max="5628" width="1" style="4" customWidth="1"/>
    <col min="5629" max="5629" width="4.28515625" style="4" customWidth="1"/>
    <col min="5630" max="5630" width="34.7109375" style="4" customWidth="1"/>
    <col min="5631" max="5631" width="0" style="4" hidden="1" customWidth="1"/>
    <col min="5632" max="5632" width="20" style="4" customWidth="1"/>
    <col min="5633" max="5633" width="20.85546875" style="4" customWidth="1"/>
    <col min="5634" max="5634" width="25" style="4" customWidth="1"/>
    <col min="5635" max="5635" width="18.7109375" style="4" customWidth="1"/>
    <col min="5636" max="5636" width="29.7109375" style="4" customWidth="1"/>
    <col min="5637" max="5637" width="13.42578125" style="4" customWidth="1"/>
    <col min="5638" max="5638" width="13.85546875" style="4" customWidth="1"/>
    <col min="5639" max="5643" width="16.5703125" style="4" customWidth="1"/>
    <col min="5644" max="5644" width="20.5703125" style="4" customWidth="1"/>
    <col min="5645" max="5645" width="21.140625" style="4" customWidth="1"/>
    <col min="5646" max="5646" width="9.5703125" style="4" customWidth="1"/>
    <col min="5647" max="5647" width="0.42578125" style="4" customWidth="1"/>
    <col min="5648" max="5654" width="6.42578125" style="4" customWidth="1"/>
    <col min="5655" max="5883" width="11.42578125" style="4"/>
    <col min="5884" max="5884" width="1" style="4" customWidth="1"/>
    <col min="5885" max="5885" width="4.28515625" style="4" customWidth="1"/>
    <col min="5886" max="5886" width="34.7109375" style="4" customWidth="1"/>
    <col min="5887" max="5887" width="0" style="4" hidden="1" customWidth="1"/>
    <col min="5888" max="5888" width="20" style="4" customWidth="1"/>
    <col min="5889" max="5889" width="20.85546875" style="4" customWidth="1"/>
    <col min="5890" max="5890" width="25" style="4" customWidth="1"/>
    <col min="5891" max="5891" width="18.7109375" style="4" customWidth="1"/>
    <col min="5892" max="5892" width="29.7109375" style="4" customWidth="1"/>
    <col min="5893" max="5893" width="13.42578125" style="4" customWidth="1"/>
    <col min="5894" max="5894" width="13.85546875" style="4" customWidth="1"/>
    <col min="5895" max="5899" width="16.5703125" style="4" customWidth="1"/>
    <col min="5900" max="5900" width="20.5703125" style="4" customWidth="1"/>
    <col min="5901" max="5901" width="21.140625" style="4" customWidth="1"/>
    <col min="5902" max="5902" width="9.5703125" style="4" customWidth="1"/>
    <col min="5903" max="5903" width="0.42578125" style="4" customWidth="1"/>
    <col min="5904" max="5910" width="6.42578125" style="4" customWidth="1"/>
    <col min="5911" max="6139" width="11.42578125" style="4"/>
    <col min="6140" max="6140" width="1" style="4" customWidth="1"/>
    <col min="6141" max="6141" width="4.28515625" style="4" customWidth="1"/>
    <col min="6142" max="6142" width="34.7109375" style="4" customWidth="1"/>
    <col min="6143" max="6143" width="0" style="4" hidden="1" customWidth="1"/>
    <col min="6144" max="6144" width="20" style="4" customWidth="1"/>
    <col min="6145" max="6145" width="20.85546875" style="4" customWidth="1"/>
    <col min="6146" max="6146" width="25" style="4" customWidth="1"/>
    <col min="6147" max="6147" width="18.7109375" style="4" customWidth="1"/>
    <col min="6148" max="6148" width="29.7109375" style="4" customWidth="1"/>
    <col min="6149" max="6149" width="13.42578125" style="4" customWidth="1"/>
    <col min="6150" max="6150" width="13.85546875" style="4" customWidth="1"/>
    <col min="6151" max="6155" width="16.5703125" style="4" customWidth="1"/>
    <col min="6156" max="6156" width="20.5703125" style="4" customWidth="1"/>
    <col min="6157" max="6157" width="21.140625" style="4" customWidth="1"/>
    <col min="6158" max="6158" width="9.5703125" style="4" customWidth="1"/>
    <col min="6159" max="6159" width="0.42578125" style="4" customWidth="1"/>
    <col min="6160" max="6166" width="6.42578125" style="4" customWidth="1"/>
    <col min="6167" max="6395" width="11.42578125" style="4"/>
    <col min="6396" max="6396" width="1" style="4" customWidth="1"/>
    <col min="6397" max="6397" width="4.28515625" style="4" customWidth="1"/>
    <col min="6398" max="6398" width="34.7109375" style="4" customWidth="1"/>
    <col min="6399" max="6399" width="0" style="4" hidden="1" customWidth="1"/>
    <col min="6400" max="6400" width="20" style="4" customWidth="1"/>
    <col min="6401" max="6401" width="20.85546875" style="4" customWidth="1"/>
    <col min="6402" max="6402" width="25" style="4" customWidth="1"/>
    <col min="6403" max="6403" width="18.7109375" style="4" customWidth="1"/>
    <col min="6404" max="6404" width="29.7109375" style="4" customWidth="1"/>
    <col min="6405" max="6405" width="13.42578125" style="4" customWidth="1"/>
    <col min="6406" max="6406" width="13.85546875" style="4" customWidth="1"/>
    <col min="6407" max="6411" width="16.5703125" style="4" customWidth="1"/>
    <col min="6412" max="6412" width="20.5703125" style="4" customWidth="1"/>
    <col min="6413" max="6413" width="21.140625" style="4" customWidth="1"/>
    <col min="6414" max="6414" width="9.5703125" style="4" customWidth="1"/>
    <col min="6415" max="6415" width="0.42578125" style="4" customWidth="1"/>
    <col min="6416" max="6422" width="6.42578125" style="4" customWidth="1"/>
    <col min="6423" max="6651" width="11.42578125" style="4"/>
    <col min="6652" max="6652" width="1" style="4" customWidth="1"/>
    <col min="6653" max="6653" width="4.28515625" style="4" customWidth="1"/>
    <col min="6654" max="6654" width="34.7109375" style="4" customWidth="1"/>
    <col min="6655" max="6655" width="0" style="4" hidden="1" customWidth="1"/>
    <col min="6656" max="6656" width="20" style="4" customWidth="1"/>
    <col min="6657" max="6657" width="20.85546875" style="4" customWidth="1"/>
    <col min="6658" max="6658" width="25" style="4" customWidth="1"/>
    <col min="6659" max="6659" width="18.7109375" style="4" customWidth="1"/>
    <col min="6660" max="6660" width="29.7109375" style="4" customWidth="1"/>
    <col min="6661" max="6661" width="13.42578125" style="4" customWidth="1"/>
    <col min="6662" max="6662" width="13.85546875" style="4" customWidth="1"/>
    <col min="6663" max="6667" width="16.5703125" style="4" customWidth="1"/>
    <col min="6668" max="6668" width="20.5703125" style="4" customWidth="1"/>
    <col min="6669" max="6669" width="21.140625" style="4" customWidth="1"/>
    <col min="6670" max="6670" width="9.5703125" style="4" customWidth="1"/>
    <col min="6671" max="6671" width="0.42578125" style="4" customWidth="1"/>
    <col min="6672" max="6678" width="6.42578125" style="4" customWidth="1"/>
    <col min="6679" max="6907" width="11.42578125" style="4"/>
    <col min="6908" max="6908" width="1" style="4" customWidth="1"/>
    <col min="6909" max="6909" width="4.28515625" style="4" customWidth="1"/>
    <col min="6910" max="6910" width="34.7109375" style="4" customWidth="1"/>
    <col min="6911" max="6911" width="0" style="4" hidden="1" customWidth="1"/>
    <col min="6912" max="6912" width="20" style="4" customWidth="1"/>
    <col min="6913" max="6913" width="20.85546875" style="4" customWidth="1"/>
    <col min="6914" max="6914" width="25" style="4" customWidth="1"/>
    <col min="6915" max="6915" width="18.7109375" style="4" customWidth="1"/>
    <col min="6916" max="6916" width="29.7109375" style="4" customWidth="1"/>
    <col min="6917" max="6917" width="13.42578125" style="4" customWidth="1"/>
    <col min="6918" max="6918" width="13.85546875" style="4" customWidth="1"/>
    <col min="6919" max="6923" width="16.5703125" style="4" customWidth="1"/>
    <col min="6924" max="6924" width="20.5703125" style="4" customWidth="1"/>
    <col min="6925" max="6925" width="21.140625" style="4" customWidth="1"/>
    <col min="6926" max="6926" width="9.5703125" style="4" customWidth="1"/>
    <col min="6927" max="6927" width="0.42578125" style="4" customWidth="1"/>
    <col min="6928" max="6934" width="6.42578125" style="4" customWidth="1"/>
    <col min="6935" max="7163" width="11.42578125" style="4"/>
    <col min="7164" max="7164" width="1" style="4" customWidth="1"/>
    <col min="7165" max="7165" width="4.28515625" style="4" customWidth="1"/>
    <col min="7166" max="7166" width="34.7109375" style="4" customWidth="1"/>
    <col min="7167" max="7167" width="0" style="4" hidden="1" customWidth="1"/>
    <col min="7168" max="7168" width="20" style="4" customWidth="1"/>
    <col min="7169" max="7169" width="20.85546875" style="4" customWidth="1"/>
    <col min="7170" max="7170" width="25" style="4" customWidth="1"/>
    <col min="7171" max="7171" width="18.7109375" style="4" customWidth="1"/>
    <col min="7172" max="7172" width="29.7109375" style="4" customWidth="1"/>
    <col min="7173" max="7173" width="13.42578125" style="4" customWidth="1"/>
    <col min="7174" max="7174" width="13.85546875" style="4" customWidth="1"/>
    <col min="7175" max="7179" width="16.5703125" style="4" customWidth="1"/>
    <col min="7180" max="7180" width="20.5703125" style="4" customWidth="1"/>
    <col min="7181" max="7181" width="21.140625" style="4" customWidth="1"/>
    <col min="7182" max="7182" width="9.5703125" style="4" customWidth="1"/>
    <col min="7183" max="7183" width="0.42578125" style="4" customWidth="1"/>
    <col min="7184" max="7190" width="6.42578125" style="4" customWidth="1"/>
    <col min="7191" max="7419" width="11.42578125" style="4"/>
    <col min="7420" max="7420" width="1" style="4" customWidth="1"/>
    <col min="7421" max="7421" width="4.28515625" style="4" customWidth="1"/>
    <col min="7422" max="7422" width="34.7109375" style="4" customWidth="1"/>
    <col min="7423" max="7423" width="0" style="4" hidden="1" customWidth="1"/>
    <col min="7424" max="7424" width="20" style="4" customWidth="1"/>
    <col min="7425" max="7425" width="20.85546875" style="4" customWidth="1"/>
    <col min="7426" max="7426" width="25" style="4" customWidth="1"/>
    <col min="7427" max="7427" width="18.7109375" style="4" customWidth="1"/>
    <col min="7428" max="7428" width="29.7109375" style="4" customWidth="1"/>
    <col min="7429" max="7429" width="13.42578125" style="4" customWidth="1"/>
    <col min="7430" max="7430" width="13.85546875" style="4" customWidth="1"/>
    <col min="7431" max="7435" width="16.5703125" style="4" customWidth="1"/>
    <col min="7436" max="7436" width="20.5703125" style="4" customWidth="1"/>
    <col min="7437" max="7437" width="21.140625" style="4" customWidth="1"/>
    <col min="7438" max="7438" width="9.5703125" style="4" customWidth="1"/>
    <col min="7439" max="7439" width="0.42578125" style="4" customWidth="1"/>
    <col min="7440" max="7446" width="6.42578125" style="4" customWidth="1"/>
    <col min="7447" max="7675" width="11.42578125" style="4"/>
    <col min="7676" max="7676" width="1" style="4" customWidth="1"/>
    <col min="7677" max="7677" width="4.28515625" style="4" customWidth="1"/>
    <col min="7678" max="7678" width="34.7109375" style="4" customWidth="1"/>
    <col min="7679" max="7679" width="0" style="4" hidden="1" customWidth="1"/>
    <col min="7680" max="7680" width="20" style="4" customWidth="1"/>
    <col min="7681" max="7681" width="20.85546875" style="4" customWidth="1"/>
    <col min="7682" max="7682" width="25" style="4" customWidth="1"/>
    <col min="7683" max="7683" width="18.7109375" style="4" customWidth="1"/>
    <col min="7684" max="7684" width="29.7109375" style="4" customWidth="1"/>
    <col min="7685" max="7685" width="13.42578125" style="4" customWidth="1"/>
    <col min="7686" max="7686" width="13.85546875" style="4" customWidth="1"/>
    <col min="7687" max="7691" width="16.5703125" style="4" customWidth="1"/>
    <col min="7692" max="7692" width="20.5703125" style="4" customWidth="1"/>
    <col min="7693" max="7693" width="21.140625" style="4" customWidth="1"/>
    <col min="7694" max="7694" width="9.5703125" style="4" customWidth="1"/>
    <col min="7695" max="7695" width="0.42578125" style="4" customWidth="1"/>
    <col min="7696" max="7702" width="6.42578125" style="4" customWidth="1"/>
    <col min="7703" max="7931" width="11.42578125" style="4"/>
    <col min="7932" max="7932" width="1" style="4" customWidth="1"/>
    <col min="7933" max="7933" width="4.28515625" style="4" customWidth="1"/>
    <col min="7934" max="7934" width="34.7109375" style="4" customWidth="1"/>
    <col min="7935" max="7935" width="0" style="4" hidden="1" customWidth="1"/>
    <col min="7936" max="7936" width="20" style="4" customWidth="1"/>
    <col min="7937" max="7937" width="20.85546875" style="4" customWidth="1"/>
    <col min="7938" max="7938" width="25" style="4" customWidth="1"/>
    <col min="7939" max="7939" width="18.7109375" style="4" customWidth="1"/>
    <col min="7940" max="7940" width="29.7109375" style="4" customWidth="1"/>
    <col min="7941" max="7941" width="13.42578125" style="4" customWidth="1"/>
    <col min="7942" max="7942" width="13.85546875" style="4" customWidth="1"/>
    <col min="7943" max="7947" width="16.5703125" style="4" customWidth="1"/>
    <col min="7948" max="7948" width="20.5703125" style="4" customWidth="1"/>
    <col min="7949" max="7949" width="21.140625" style="4" customWidth="1"/>
    <col min="7950" max="7950" width="9.5703125" style="4" customWidth="1"/>
    <col min="7951" max="7951" width="0.42578125" style="4" customWidth="1"/>
    <col min="7952" max="7958" width="6.42578125" style="4" customWidth="1"/>
    <col min="7959" max="8187" width="11.42578125" style="4"/>
    <col min="8188" max="8188" width="1" style="4" customWidth="1"/>
    <col min="8189" max="8189" width="4.28515625" style="4" customWidth="1"/>
    <col min="8190" max="8190" width="34.7109375" style="4" customWidth="1"/>
    <col min="8191" max="8191" width="0" style="4" hidden="1" customWidth="1"/>
    <col min="8192" max="8192" width="20" style="4" customWidth="1"/>
    <col min="8193" max="8193" width="20.85546875" style="4" customWidth="1"/>
    <col min="8194" max="8194" width="25" style="4" customWidth="1"/>
    <col min="8195" max="8195" width="18.7109375" style="4" customWidth="1"/>
    <col min="8196" max="8196" width="29.7109375" style="4" customWidth="1"/>
    <col min="8197" max="8197" width="13.42578125" style="4" customWidth="1"/>
    <col min="8198" max="8198" width="13.85546875" style="4" customWidth="1"/>
    <col min="8199" max="8203" width="16.5703125" style="4" customWidth="1"/>
    <col min="8204" max="8204" width="20.5703125" style="4" customWidth="1"/>
    <col min="8205" max="8205" width="21.140625" style="4" customWidth="1"/>
    <col min="8206" max="8206" width="9.5703125" style="4" customWidth="1"/>
    <col min="8207" max="8207" width="0.42578125" style="4" customWidth="1"/>
    <col min="8208" max="8214" width="6.42578125" style="4" customWidth="1"/>
    <col min="8215" max="8443" width="11.42578125" style="4"/>
    <col min="8444" max="8444" width="1" style="4" customWidth="1"/>
    <col min="8445" max="8445" width="4.28515625" style="4" customWidth="1"/>
    <col min="8446" max="8446" width="34.7109375" style="4" customWidth="1"/>
    <col min="8447" max="8447" width="0" style="4" hidden="1" customWidth="1"/>
    <col min="8448" max="8448" width="20" style="4" customWidth="1"/>
    <col min="8449" max="8449" width="20.85546875" style="4" customWidth="1"/>
    <col min="8450" max="8450" width="25" style="4" customWidth="1"/>
    <col min="8451" max="8451" width="18.7109375" style="4" customWidth="1"/>
    <col min="8452" max="8452" width="29.7109375" style="4" customWidth="1"/>
    <col min="8453" max="8453" width="13.42578125" style="4" customWidth="1"/>
    <col min="8454" max="8454" width="13.85546875" style="4" customWidth="1"/>
    <col min="8455" max="8459" width="16.5703125" style="4" customWidth="1"/>
    <col min="8460" max="8460" width="20.5703125" style="4" customWidth="1"/>
    <col min="8461" max="8461" width="21.140625" style="4" customWidth="1"/>
    <col min="8462" max="8462" width="9.5703125" style="4" customWidth="1"/>
    <col min="8463" max="8463" width="0.42578125" style="4" customWidth="1"/>
    <col min="8464" max="8470" width="6.42578125" style="4" customWidth="1"/>
    <col min="8471" max="8699" width="11.42578125" style="4"/>
    <col min="8700" max="8700" width="1" style="4" customWidth="1"/>
    <col min="8701" max="8701" width="4.28515625" style="4" customWidth="1"/>
    <col min="8702" max="8702" width="34.7109375" style="4" customWidth="1"/>
    <col min="8703" max="8703" width="0" style="4" hidden="1" customWidth="1"/>
    <col min="8704" max="8704" width="20" style="4" customWidth="1"/>
    <col min="8705" max="8705" width="20.85546875" style="4" customWidth="1"/>
    <col min="8706" max="8706" width="25" style="4" customWidth="1"/>
    <col min="8707" max="8707" width="18.7109375" style="4" customWidth="1"/>
    <col min="8708" max="8708" width="29.7109375" style="4" customWidth="1"/>
    <col min="8709" max="8709" width="13.42578125" style="4" customWidth="1"/>
    <col min="8710" max="8710" width="13.85546875" style="4" customWidth="1"/>
    <col min="8711" max="8715" width="16.5703125" style="4" customWidth="1"/>
    <col min="8716" max="8716" width="20.5703125" style="4" customWidth="1"/>
    <col min="8717" max="8717" width="21.140625" style="4" customWidth="1"/>
    <col min="8718" max="8718" width="9.5703125" style="4" customWidth="1"/>
    <col min="8719" max="8719" width="0.42578125" style="4" customWidth="1"/>
    <col min="8720" max="8726" width="6.42578125" style="4" customWidth="1"/>
    <col min="8727" max="8955" width="11.42578125" style="4"/>
    <col min="8956" max="8956" width="1" style="4" customWidth="1"/>
    <col min="8957" max="8957" width="4.28515625" style="4" customWidth="1"/>
    <col min="8958" max="8958" width="34.7109375" style="4" customWidth="1"/>
    <col min="8959" max="8959" width="0" style="4" hidden="1" customWidth="1"/>
    <col min="8960" max="8960" width="20" style="4" customWidth="1"/>
    <col min="8961" max="8961" width="20.85546875" style="4" customWidth="1"/>
    <col min="8962" max="8962" width="25" style="4" customWidth="1"/>
    <col min="8963" max="8963" width="18.7109375" style="4" customWidth="1"/>
    <col min="8964" max="8964" width="29.7109375" style="4" customWidth="1"/>
    <col min="8965" max="8965" width="13.42578125" style="4" customWidth="1"/>
    <col min="8966" max="8966" width="13.85546875" style="4" customWidth="1"/>
    <col min="8967" max="8971" width="16.5703125" style="4" customWidth="1"/>
    <col min="8972" max="8972" width="20.5703125" style="4" customWidth="1"/>
    <col min="8973" max="8973" width="21.140625" style="4" customWidth="1"/>
    <col min="8974" max="8974" width="9.5703125" style="4" customWidth="1"/>
    <col min="8975" max="8975" width="0.42578125" style="4" customWidth="1"/>
    <col min="8976" max="8982" width="6.42578125" style="4" customWidth="1"/>
    <col min="8983" max="9211" width="11.42578125" style="4"/>
    <col min="9212" max="9212" width="1" style="4" customWidth="1"/>
    <col min="9213" max="9213" width="4.28515625" style="4" customWidth="1"/>
    <col min="9214" max="9214" width="34.7109375" style="4" customWidth="1"/>
    <col min="9215" max="9215" width="0" style="4" hidden="1" customWidth="1"/>
    <col min="9216" max="9216" width="20" style="4" customWidth="1"/>
    <col min="9217" max="9217" width="20.85546875" style="4" customWidth="1"/>
    <col min="9218" max="9218" width="25" style="4" customWidth="1"/>
    <col min="9219" max="9219" width="18.7109375" style="4" customWidth="1"/>
    <col min="9220" max="9220" width="29.7109375" style="4" customWidth="1"/>
    <col min="9221" max="9221" width="13.42578125" style="4" customWidth="1"/>
    <col min="9222" max="9222" width="13.85546875" style="4" customWidth="1"/>
    <col min="9223" max="9227" width="16.5703125" style="4" customWidth="1"/>
    <col min="9228" max="9228" width="20.5703125" style="4" customWidth="1"/>
    <col min="9229" max="9229" width="21.140625" style="4" customWidth="1"/>
    <col min="9230" max="9230" width="9.5703125" style="4" customWidth="1"/>
    <col min="9231" max="9231" width="0.42578125" style="4" customWidth="1"/>
    <col min="9232" max="9238" width="6.42578125" style="4" customWidth="1"/>
    <col min="9239" max="9467" width="11.42578125" style="4"/>
    <col min="9468" max="9468" width="1" style="4" customWidth="1"/>
    <col min="9469" max="9469" width="4.28515625" style="4" customWidth="1"/>
    <col min="9470" max="9470" width="34.7109375" style="4" customWidth="1"/>
    <col min="9471" max="9471" width="0" style="4" hidden="1" customWidth="1"/>
    <col min="9472" max="9472" width="20" style="4" customWidth="1"/>
    <col min="9473" max="9473" width="20.85546875" style="4" customWidth="1"/>
    <col min="9474" max="9474" width="25" style="4" customWidth="1"/>
    <col min="9475" max="9475" width="18.7109375" style="4" customWidth="1"/>
    <col min="9476" max="9476" width="29.7109375" style="4" customWidth="1"/>
    <col min="9477" max="9477" width="13.42578125" style="4" customWidth="1"/>
    <col min="9478" max="9478" width="13.85546875" style="4" customWidth="1"/>
    <col min="9479" max="9483" width="16.5703125" style="4" customWidth="1"/>
    <col min="9484" max="9484" width="20.5703125" style="4" customWidth="1"/>
    <col min="9485" max="9485" width="21.140625" style="4" customWidth="1"/>
    <col min="9486" max="9486" width="9.5703125" style="4" customWidth="1"/>
    <col min="9487" max="9487" width="0.42578125" style="4" customWidth="1"/>
    <col min="9488" max="9494" width="6.42578125" style="4" customWidth="1"/>
    <col min="9495" max="9723" width="11.42578125" style="4"/>
    <col min="9724" max="9724" width="1" style="4" customWidth="1"/>
    <col min="9725" max="9725" width="4.28515625" style="4" customWidth="1"/>
    <col min="9726" max="9726" width="34.7109375" style="4" customWidth="1"/>
    <col min="9727" max="9727" width="0" style="4" hidden="1" customWidth="1"/>
    <col min="9728" max="9728" width="20" style="4" customWidth="1"/>
    <col min="9729" max="9729" width="20.85546875" style="4" customWidth="1"/>
    <col min="9730" max="9730" width="25" style="4" customWidth="1"/>
    <col min="9731" max="9731" width="18.7109375" style="4" customWidth="1"/>
    <col min="9732" max="9732" width="29.7109375" style="4" customWidth="1"/>
    <col min="9733" max="9733" width="13.42578125" style="4" customWidth="1"/>
    <col min="9734" max="9734" width="13.85546875" style="4" customWidth="1"/>
    <col min="9735" max="9739" width="16.5703125" style="4" customWidth="1"/>
    <col min="9740" max="9740" width="20.5703125" style="4" customWidth="1"/>
    <col min="9741" max="9741" width="21.140625" style="4" customWidth="1"/>
    <col min="9742" max="9742" width="9.5703125" style="4" customWidth="1"/>
    <col min="9743" max="9743" width="0.42578125" style="4" customWidth="1"/>
    <col min="9744" max="9750" width="6.42578125" style="4" customWidth="1"/>
    <col min="9751" max="9979" width="11.42578125" style="4"/>
    <col min="9980" max="9980" width="1" style="4" customWidth="1"/>
    <col min="9981" max="9981" width="4.28515625" style="4" customWidth="1"/>
    <col min="9982" max="9982" width="34.7109375" style="4" customWidth="1"/>
    <col min="9983" max="9983" width="0" style="4" hidden="1" customWidth="1"/>
    <col min="9984" max="9984" width="20" style="4" customWidth="1"/>
    <col min="9985" max="9985" width="20.85546875" style="4" customWidth="1"/>
    <col min="9986" max="9986" width="25" style="4" customWidth="1"/>
    <col min="9987" max="9987" width="18.7109375" style="4" customWidth="1"/>
    <col min="9988" max="9988" width="29.7109375" style="4" customWidth="1"/>
    <col min="9989" max="9989" width="13.42578125" style="4" customWidth="1"/>
    <col min="9990" max="9990" width="13.85546875" style="4" customWidth="1"/>
    <col min="9991" max="9995" width="16.5703125" style="4" customWidth="1"/>
    <col min="9996" max="9996" width="20.5703125" style="4" customWidth="1"/>
    <col min="9997" max="9997" width="21.140625" style="4" customWidth="1"/>
    <col min="9998" max="9998" width="9.5703125" style="4" customWidth="1"/>
    <col min="9999" max="9999" width="0.42578125" style="4" customWidth="1"/>
    <col min="10000" max="10006" width="6.42578125" style="4" customWidth="1"/>
    <col min="10007" max="10235" width="11.42578125" style="4"/>
    <col min="10236" max="10236" width="1" style="4" customWidth="1"/>
    <col min="10237" max="10237" width="4.28515625" style="4" customWidth="1"/>
    <col min="10238" max="10238" width="34.7109375" style="4" customWidth="1"/>
    <col min="10239" max="10239" width="0" style="4" hidden="1" customWidth="1"/>
    <col min="10240" max="10240" width="20" style="4" customWidth="1"/>
    <col min="10241" max="10241" width="20.85546875" style="4" customWidth="1"/>
    <col min="10242" max="10242" width="25" style="4" customWidth="1"/>
    <col min="10243" max="10243" width="18.7109375" style="4" customWidth="1"/>
    <col min="10244" max="10244" width="29.7109375" style="4" customWidth="1"/>
    <col min="10245" max="10245" width="13.42578125" style="4" customWidth="1"/>
    <col min="10246" max="10246" width="13.85546875" style="4" customWidth="1"/>
    <col min="10247" max="10251" width="16.5703125" style="4" customWidth="1"/>
    <col min="10252" max="10252" width="20.5703125" style="4" customWidth="1"/>
    <col min="10253" max="10253" width="21.140625" style="4" customWidth="1"/>
    <col min="10254" max="10254" width="9.5703125" style="4" customWidth="1"/>
    <col min="10255" max="10255" width="0.42578125" style="4" customWidth="1"/>
    <col min="10256" max="10262" width="6.42578125" style="4" customWidth="1"/>
    <col min="10263" max="10491" width="11.42578125" style="4"/>
    <col min="10492" max="10492" width="1" style="4" customWidth="1"/>
    <col min="10493" max="10493" width="4.28515625" style="4" customWidth="1"/>
    <col min="10494" max="10494" width="34.7109375" style="4" customWidth="1"/>
    <col min="10495" max="10495" width="0" style="4" hidden="1" customWidth="1"/>
    <col min="10496" max="10496" width="20" style="4" customWidth="1"/>
    <col min="10497" max="10497" width="20.85546875" style="4" customWidth="1"/>
    <col min="10498" max="10498" width="25" style="4" customWidth="1"/>
    <col min="10499" max="10499" width="18.7109375" style="4" customWidth="1"/>
    <col min="10500" max="10500" width="29.7109375" style="4" customWidth="1"/>
    <col min="10501" max="10501" width="13.42578125" style="4" customWidth="1"/>
    <col min="10502" max="10502" width="13.85546875" style="4" customWidth="1"/>
    <col min="10503" max="10507" width="16.5703125" style="4" customWidth="1"/>
    <col min="10508" max="10508" width="20.5703125" style="4" customWidth="1"/>
    <col min="10509" max="10509" width="21.140625" style="4" customWidth="1"/>
    <col min="10510" max="10510" width="9.5703125" style="4" customWidth="1"/>
    <col min="10511" max="10511" width="0.42578125" style="4" customWidth="1"/>
    <col min="10512" max="10518" width="6.42578125" style="4" customWidth="1"/>
    <col min="10519" max="10747" width="11.42578125" style="4"/>
    <col min="10748" max="10748" width="1" style="4" customWidth="1"/>
    <col min="10749" max="10749" width="4.28515625" style="4" customWidth="1"/>
    <col min="10750" max="10750" width="34.7109375" style="4" customWidth="1"/>
    <col min="10751" max="10751" width="0" style="4" hidden="1" customWidth="1"/>
    <col min="10752" max="10752" width="20" style="4" customWidth="1"/>
    <col min="10753" max="10753" width="20.85546875" style="4" customWidth="1"/>
    <col min="10754" max="10754" width="25" style="4" customWidth="1"/>
    <col min="10755" max="10755" width="18.7109375" style="4" customWidth="1"/>
    <col min="10756" max="10756" width="29.7109375" style="4" customWidth="1"/>
    <col min="10757" max="10757" width="13.42578125" style="4" customWidth="1"/>
    <col min="10758" max="10758" width="13.85546875" style="4" customWidth="1"/>
    <col min="10759" max="10763" width="16.5703125" style="4" customWidth="1"/>
    <col min="10764" max="10764" width="20.5703125" style="4" customWidth="1"/>
    <col min="10765" max="10765" width="21.140625" style="4" customWidth="1"/>
    <col min="10766" max="10766" width="9.5703125" style="4" customWidth="1"/>
    <col min="10767" max="10767" width="0.42578125" style="4" customWidth="1"/>
    <col min="10768" max="10774" width="6.42578125" style="4" customWidth="1"/>
    <col min="10775" max="11003" width="11.42578125" style="4"/>
    <col min="11004" max="11004" width="1" style="4" customWidth="1"/>
    <col min="11005" max="11005" width="4.28515625" style="4" customWidth="1"/>
    <col min="11006" max="11006" width="34.7109375" style="4" customWidth="1"/>
    <col min="11007" max="11007" width="0" style="4" hidden="1" customWidth="1"/>
    <col min="11008" max="11008" width="20" style="4" customWidth="1"/>
    <col min="11009" max="11009" width="20.85546875" style="4" customWidth="1"/>
    <col min="11010" max="11010" width="25" style="4" customWidth="1"/>
    <col min="11011" max="11011" width="18.7109375" style="4" customWidth="1"/>
    <col min="11012" max="11012" width="29.7109375" style="4" customWidth="1"/>
    <col min="11013" max="11013" width="13.42578125" style="4" customWidth="1"/>
    <col min="11014" max="11014" width="13.85546875" style="4" customWidth="1"/>
    <col min="11015" max="11019" width="16.5703125" style="4" customWidth="1"/>
    <col min="11020" max="11020" width="20.5703125" style="4" customWidth="1"/>
    <col min="11021" max="11021" width="21.140625" style="4" customWidth="1"/>
    <col min="11022" max="11022" width="9.5703125" style="4" customWidth="1"/>
    <col min="11023" max="11023" width="0.42578125" style="4" customWidth="1"/>
    <col min="11024" max="11030" width="6.42578125" style="4" customWidth="1"/>
    <col min="11031" max="11259" width="11.42578125" style="4"/>
    <col min="11260" max="11260" width="1" style="4" customWidth="1"/>
    <col min="11261" max="11261" width="4.28515625" style="4" customWidth="1"/>
    <col min="11262" max="11262" width="34.7109375" style="4" customWidth="1"/>
    <col min="11263" max="11263" width="0" style="4" hidden="1" customWidth="1"/>
    <col min="11264" max="11264" width="20" style="4" customWidth="1"/>
    <col min="11265" max="11265" width="20.85546875" style="4" customWidth="1"/>
    <col min="11266" max="11266" width="25" style="4" customWidth="1"/>
    <col min="11267" max="11267" width="18.7109375" style="4" customWidth="1"/>
    <col min="11268" max="11268" width="29.7109375" style="4" customWidth="1"/>
    <col min="11269" max="11269" width="13.42578125" style="4" customWidth="1"/>
    <col min="11270" max="11270" width="13.85546875" style="4" customWidth="1"/>
    <col min="11271" max="11275" width="16.5703125" style="4" customWidth="1"/>
    <col min="11276" max="11276" width="20.5703125" style="4" customWidth="1"/>
    <col min="11277" max="11277" width="21.140625" style="4" customWidth="1"/>
    <col min="11278" max="11278" width="9.5703125" style="4" customWidth="1"/>
    <col min="11279" max="11279" width="0.42578125" style="4" customWidth="1"/>
    <col min="11280" max="11286" width="6.42578125" style="4" customWidth="1"/>
    <col min="11287" max="11515" width="11.42578125" style="4"/>
    <col min="11516" max="11516" width="1" style="4" customWidth="1"/>
    <col min="11517" max="11517" width="4.28515625" style="4" customWidth="1"/>
    <col min="11518" max="11518" width="34.7109375" style="4" customWidth="1"/>
    <col min="11519" max="11519" width="0" style="4" hidden="1" customWidth="1"/>
    <col min="11520" max="11520" width="20" style="4" customWidth="1"/>
    <col min="11521" max="11521" width="20.85546875" style="4" customWidth="1"/>
    <col min="11522" max="11522" width="25" style="4" customWidth="1"/>
    <col min="11523" max="11523" width="18.7109375" style="4" customWidth="1"/>
    <col min="11524" max="11524" width="29.7109375" style="4" customWidth="1"/>
    <col min="11525" max="11525" width="13.42578125" style="4" customWidth="1"/>
    <col min="11526" max="11526" width="13.85546875" style="4" customWidth="1"/>
    <col min="11527" max="11531" width="16.5703125" style="4" customWidth="1"/>
    <col min="11532" max="11532" width="20.5703125" style="4" customWidth="1"/>
    <col min="11533" max="11533" width="21.140625" style="4" customWidth="1"/>
    <col min="11534" max="11534" width="9.5703125" style="4" customWidth="1"/>
    <col min="11535" max="11535" width="0.42578125" style="4" customWidth="1"/>
    <col min="11536" max="11542" width="6.42578125" style="4" customWidth="1"/>
    <col min="11543" max="11771" width="11.42578125" style="4"/>
    <col min="11772" max="11772" width="1" style="4" customWidth="1"/>
    <col min="11773" max="11773" width="4.28515625" style="4" customWidth="1"/>
    <col min="11774" max="11774" width="34.7109375" style="4" customWidth="1"/>
    <col min="11775" max="11775" width="0" style="4" hidden="1" customWidth="1"/>
    <col min="11776" max="11776" width="20" style="4" customWidth="1"/>
    <col min="11777" max="11777" width="20.85546875" style="4" customWidth="1"/>
    <col min="11778" max="11778" width="25" style="4" customWidth="1"/>
    <col min="11779" max="11779" width="18.7109375" style="4" customWidth="1"/>
    <col min="11780" max="11780" width="29.7109375" style="4" customWidth="1"/>
    <col min="11781" max="11781" width="13.42578125" style="4" customWidth="1"/>
    <col min="11782" max="11782" width="13.85546875" style="4" customWidth="1"/>
    <col min="11783" max="11787" width="16.5703125" style="4" customWidth="1"/>
    <col min="11788" max="11788" width="20.5703125" style="4" customWidth="1"/>
    <col min="11789" max="11789" width="21.140625" style="4" customWidth="1"/>
    <col min="11790" max="11790" width="9.5703125" style="4" customWidth="1"/>
    <col min="11791" max="11791" width="0.42578125" style="4" customWidth="1"/>
    <col min="11792" max="11798" width="6.42578125" style="4" customWidth="1"/>
    <col min="11799" max="12027" width="11.42578125" style="4"/>
    <col min="12028" max="12028" width="1" style="4" customWidth="1"/>
    <col min="12029" max="12029" width="4.28515625" style="4" customWidth="1"/>
    <col min="12030" max="12030" width="34.7109375" style="4" customWidth="1"/>
    <col min="12031" max="12031" width="0" style="4" hidden="1" customWidth="1"/>
    <col min="12032" max="12032" width="20" style="4" customWidth="1"/>
    <col min="12033" max="12033" width="20.85546875" style="4" customWidth="1"/>
    <col min="12034" max="12034" width="25" style="4" customWidth="1"/>
    <col min="12035" max="12035" width="18.7109375" style="4" customWidth="1"/>
    <col min="12036" max="12036" width="29.7109375" style="4" customWidth="1"/>
    <col min="12037" max="12037" width="13.42578125" style="4" customWidth="1"/>
    <col min="12038" max="12038" width="13.85546875" style="4" customWidth="1"/>
    <col min="12039" max="12043" width="16.5703125" style="4" customWidth="1"/>
    <col min="12044" max="12044" width="20.5703125" style="4" customWidth="1"/>
    <col min="12045" max="12045" width="21.140625" style="4" customWidth="1"/>
    <col min="12046" max="12046" width="9.5703125" style="4" customWidth="1"/>
    <col min="12047" max="12047" width="0.42578125" style="4" customWidth="1"/>
    <col min="12048" max="12054" width="6.42578125" style="4" customWidth="1"/>
    <col min="12055" max="12283" width="11.42578125" style="4"/>
    <col min="12284" max="12284" width="1" style="4" customWidth="1"/>
    <col min="12285" max="12285" width="4.28515625" style="4" customWidth="1"/>
    <col min="12286" max="12286" width="34.7109375" style="4" customWidth="1"/>
    <col min="12287" max="12287" width="0" style="4" hidden="1" customWidth="1"/>
    <col min="12288" max="12288" width="20" style="4" customWidth="1"/>
    <col min="12289" max="12289" width="20.85546875" style="4" customWidth="1"/>
    <col min="12290" max="12290" width="25" style="4" customWidth="1"/>
    <col min="12291" max="12291" width="18.7109375" style="4" customWidth="1"/>
    <col min="12292" max="12292" width="29.7109375" style="4" customWidth="1"/>
    <col min="12293" max="12293" width="13.42578125" style="4" customWidth="1"/>
    <col min="12294" max="12294" width="13.85546875" style="4" customWidth="1"/>
    <col min="12295" max="12299" width="16.5703125" style="4" customWidth="1"/>
    <col min="12300" max="12300" width="20.5703125" style="4" customWidth="1"/>
    <col min="12301" max="12301" width="21.140625" style="4" customWidth="1"/>
    <col min="12302" max="12302" width="9.5703125" style="4" customWidth="1"/>
    <col min="12303" max="12303" width="0.42578125" style="4" customWidth="1"/>
    <col min="12304" max="12310" width="6.42578125" style="4" customWidth="1"/>
    <col min="12311" max="12539" width="11.42578125" style="4"/>
    <col min="12540" max="12540" width="1" style="4" customWidth="1"/>
    <col min="12541" max="12541" width="4.28515625" style="4" customWidth="1"/>
    <col min="12542" max="12542" width="34.7109375" style="4" customWidth="1"/>
    <col min="12543" max="12543" width="0" style="4" hidden="1" customWidth="1"/>
    <col min="12544" max="12544" width="20" style="4" customWidth="1"/>
    <col min="12545" max="12545" width="20.85546875" style="4" customWidth="1"/>
    <col min="12546" max="12546" width="25" style="4" customWidth="1"/>
    <col min="12547" max="12547" width="18.7109375" style="4" customWidth="1"/>
    <col min="12548" max="12548" width="29.7109375" style="4" customWidth="1"/>
    <col min="12549" max="12549" width="13.42578125" style="4" customWidth="1"/>
    <col min="12550" max="12550" width="13.85546875" style="4" customWidth="1"/>
    <col min="12551" max="12555" width="16.5703125" style="4" customWidth="1"/>
    <col min="12556" max="12556" width="20.5703125" style="4" customWidth="1"/>
    <col min="12557" max="12557" width="21.140625" style="4" customWidth="1"/>
    <col min="12558" max="12558" width="9.5703125" style="4" customWidth="1"/>
    <col min="12559" max="12559" width="0.42578125" style="4" customWidth="1"/>
    <col min="12560" max="12566" width="6.42578125" style="4" customWidth="1"/>
    <col min="12567" max="12795" width="11.42578125" style="4"/>
    <col min="12796" max="12796" width="1" style="4" customWidth="1"/>
    <col min="12797" max="12797" width="4.28515625" style="4" customWidth="1"/>
    <col min="12798" max="12798" width="34.7109375" style="4" customWidth="1"/>
    <col min="12799" max="12799" width="0" style="4" hidden="1" customWidth="1"/>
    <col min="12800" max="12800" width="20" style="4" customWidth="1"/>
    <col min="12801" max="12801" width="20.85546875" style="4" customWidth="1"/>
    <col min="12802" max="12802" width="25" style="4" customWidth="1"/>
    <col min="12803" max="12803" width="18.7109375" style="4" customWidth="1"/>
    <col min="12804" max="12804" width="29.7109375" style="4" customWidth="1"/>
    <col min="12805" max="12805" width="13.42578125" style="4" customWidth="1"/>
    <col min="12806" max="12806" width="13.85546875" style="4" customWidth="1"/>
    <col min="12807" max="12811" width="16.5703125" style="4" customWidth="1"/>
    <col min="12812" max="12812" width="20.5703125" style="4" customWidth="1"/>
    <col min="12813" max="12813" width="21.140625" style="4" customWidth="1"/>
    <col min="12814" max="12814" width="9.5703125" style="4" customWidth="1"/>
    <col min="12815" max="12815" width="0.42578125" style="4" customWidth="1"/>
    <col min="12816" max="12822" width="6.42578125" style="4" customWidth="1"/>
    <col min="12823" max="13051" width="11.42578125" style="4"/>
    <col min="13052" max="13052" width="1" style="4" customWidth="1"/>
    <col min="13053" max="13053" width="4.28515625" style="4" customWidth="1"/>
    <col min="13054" max="13054" width="34.7109375" style="4" customWidth="1"/>
    <col min="13055" max="13055" width="0" style="4" hidden="1" customWidth="1"/>
    <col min="13056" max="13056" width="20" style="4" customWidth="1"/>
    <col min="13057" max="13057" width="20.85546875" style="4" customWidth="1"/>
    <col min="13058" max="13058" width="25" style="4" customWidth="1"/>
    <col min="13059" max="13059" width="18.7109375" style="4" customWidth="1"/>
    <col min="13060" max="13060" width="29.7109375" style="4" customWidth="1"/>
    <col min="13061" max="13061" width="13.42578125" style="4" customWidth="1"/>
    <col min="13062" max="13062" width="13.85546875" style="4" customWidth="1"/>
    <col min="13063" max="13067" width="16.5703125" style="4" customWidth="1"/>
    <col min="13068" max="13068" width="20.5703125" style="4" customWidth="1"/>
    <col min="13069" max="13069" width="21.140625" style="4" customWidth="1"/>
    <col min="13070" max="13070" width="9.5703125" style="4" customWidth="1"/>
    <col min="13071" max="13071" width="0.42578125" style="4" customWidth="1"/>
    <col min="13072" max="13078" width="6.42578125" style="4" customWidth="1"/>
    <col min="13079" max="13307" width="11.42578125" style="4"/>
    <col min="13308" max="13308" width="1" style="4" customWidth="1"/>
    <col min="13309" max="13309" width="4.28515625" style="4" customWidth="1"/>
    <col min="13310" max="13310" width="34.7109375" style="4" customWidth="1"/>
    <col min="13311" max="13311" width="0" style="4" hidden="1" customWidth="1"/>
    <col min="13312" max="13312" width="20" style="4" customWidth="1"/>
    <col min="13313" max="13313" width="20.85546875" style="4" customWidth="1"/>
    <col min="13314" max="13314" width="25" style="4" customWidth="1"/>
    <col min="13315" max="13315" width="18.7109375" style="4" customWidth="1"/>
    <col min="13316" max="13316" width="29.7109375" style="4" customWidth="1"/>
    <col min="13317" max="13317" width="13.42578125" style="4" customWidth="1"/>
    <col min="13318" max="13318" width="13.85546875" style="4" customWidth="1"/>
    <col min="13319" max="13323" width="16.5703125" style="4" customWidth="1"/>
    <col min="13324" max="13324" width="20.5703125" style="4" customWidth="1"/>
    <col min="13325" max="13325" width="21.140625" style="4" customWidth="1"/>
    <col min="13326" max="13326" width="9.5703125" style="4" customWidth="1"/>
    <col min="13327" max="13327" width="0.42578125" style="4" customWidth="1"/>
    <col min="13328" max="13334" width="6.42578125" style="4" customWidth="1"/>
    <col min="13335" max="13563" width="11.42578125" style="4"/>
    <col min="13564" max="13564" width="1" style="4" customWidth="1"/>
    <col min="13565" max="13565" width="4.28515625" style="4" customWidth="1"/>
    <col min="13566" max="13566" width="34.7109375" style="4" customWidth="1"/>
    <col min="13567" max="13567" width="0" style="4" hidden="1" customWidth="1"/>
    <col min="13568" max="13568" width="20" style="4" customWidth="1"/>
    <col min="13569" max="13569" width="20.85546875" style="4" customWidth="1"/>
    <col min="13570" max="13570" width="25" style="4" customWidth="1"/>
    <col min="13571" max="13571" width="18.7109375" style="4" customWidth="1"/>
    <col min="13572" max="13572" width="29.7109375" style="4" customWidth="1"/>
    <col min="13573" max="13573" width="13.42578125" style="4" customWidth="1"/>
    <col min="13574" max="13574" width="13.85546875" style="4" customWidth="1"/>
    <col min="13575" max="13579" width="16.5703125" style="4" customWidth="1"/>
    <col min="13580" max="13580" width="20.5703125" style="4" customWidth="1"/>
    <col min="13581" max="13581" width="21.140625" style="4" customWidth="1"/>
    <col min="13582" max="13582" width="9.5703125" style="4" customWidth="1"/>
    <col min="13583" max="13583" width="0.42578125" style="4" customWidth="1"/>
    <col min="13584" max="13590" width="6.42578125" style="4" customWidth="1"/>
    <col min="13591" max="13819" width="11.42578125" style="4"/>
    <col min="13820" max="13820" width="1" style="4" customWidth="1"/>
    <col min="13821" max="13821" width="4.28515625" style="4" customWidth="1"/>
    <col min="13822" max="13822" width="34.7109375" style="4" customWidth="1"/>
    <col min="13823" max="13823" width="0" style="4" hidden="1" customWidth="1"/>
    <col min="13824" max="13824" width="20" style="4" customWidth="1"/>
    <col min="13825" max="13825" width="20.85546875" style="4" customWidth="1"/>
    <col min="13826" max="13826" width="25" style="4" customWidth="1"/>
    <col min="13827" max="13827" width="18.7109375" style="4" customWidth="1"/>
    <col min="13828" max="13828" width="29.7109375" style="4" customWidth="1"/>
    <col min="13829" max="13829" width="13.42578125" style="4" customWidth="1"/>
    <col min="13830" max="13830" width="13.85546875" style="4" customWidth="1"/>
    <col min="13831" max="13835" width="16.5703125" style="4" customWidth="1"/>
    <col min="13836" max="13836" width="20.5703125" style="4" customWidth="1"/>
    <col min="13837" max="13837" width="21.140625" style="4" customWidth="1"/>
    <col min="13838" max="13838" width="9.5703125" style="4" customWidth="1"/>
    <col min="13839" max="13839" width="0.42578125" style="4" customWidth="1"/>
    <col min="13840" max="13846" width="6.42578125" style="4" customWidth="1"/>
    <col min="13847" max="14075" width="11.42578125" style="4"/>
    <col min="14076" max="14076" width="1" style="4" customWidth="1"/>
    <col min="14077" max="14077" width="4.28515625" style="4" customWidth="1"/>
    <col min="14078" max="14078" width="34.7109375" style="4" customWidth="1"/>
    <col min="14079" max="14079" width="0" style="4" hidden="1" customWidth="1"/>
    <col min="14080" max="14080" width="20" style="4" customWidth="1"/>
    <col min="14081" max="14081" width="20.85546875" style="4" customWidth="1"/>
    <col min="14082" max="14082" width="25" style="4" customWidth="1"/>
    <col min="14083" max="14083" width="18.7109375" style="4" customWidth="1"/>
    <col min="14084" max="14084" width="29.7109375" style="4" customWidth="1"/>
    <col min="14085" max="14085" width="13.42578125" style="4" customWidth="1"/>
    <col min="14086" max="14086" width="13.85546875" style="4" customWidth="1"/>
    <col min="14087" max="14091" width="16.5703125" style="4" customWidth="1"/>
    <col min="14092" max="14092" width="20.5703125" style="4" customWidth="1"/>
    <col min="14093" max="14093" width="21.140625" style="4" customWidth="1"/>
    <col min="14094" max="14094" width="9.5703125" style="4" customWidth="1"/>
    <col min="14095" max="14095" width="0.42578125" style="4" customWidth="1"/>
    <col min="14096" max="14102" width="6.42578125" style="4" customWidth="1"/>
    <col min="14103" max="14331" width="11.42578125" style="4"/>
    <col min="14332" max="14332" width="1" style="4" customWidth="1"/>
    <col min="14333" max="14333" width="4.28515625" style="4" customWidth="1"/>
    <col min="14334" max="14334" width="34.7109375" style="4" customWidth="1"/>
    <col min="14335" max="14335" width="0" style="4" hidden="1" customWidth="1"/>
    <col min="14336" max="14336" width="20" style="4" customWidth="1"/>
    <col min="14337" max="14337" width="20.85546875" style="4" customWidth="1"/>
    <col min="14338" max="14338" width="25" style="4" customWidth="1"/>
    <col min="14339" max="14339" width="18.7109375" style="4" customWidth="1"/>
    <col min="14340" max="14340" width="29.7109375" style="4" customWidth="1"/>
    <col min="14341" max="14341" width="13.42578125" style="4" customWidth="1"/>
    <col min="14342" max="14342" width="13.85546875" style="4" customWidth="1"/>
    <col min="14343" max="14347" width="16.5703125" style="4" customWidth="1"/>
    <col min="14348" max="14348" width="20.5703125" style="4" customWidth="1"/>
    <col min="14349" max="14349" width="21.140625" style="4" customWidth="1"/>
    <col min="14350" max="14350" width="9.5703125" style="4" customWidth="1"/>
    <col min="14351" max="14351" width="0.42578125" style="4" customWidth="1"/>
    <col min="14352" max="14358" width="6.42578125" style="4" customWidth="1"/>
    <col min="14359" max="14587" width="11.42578125" style="4"/>
    <col min="14588" max="14588" width="1" style="4" customWidth="1"/>
    <col min="14589" max="14589" width="4.28515625" style="4" customWidth="1"/>
    <col min="14590" max="14590" width="34.7109375" style="4" customWidth="1"/>
    <col min="14591" max="14591" width="0" style="4" hidden="1" customWidth="1"/>
    <col min="14592" max="14592" width="20" style="4" customWidth="1"/>
    <col min="14593" max="14593" width="20.85546875" style="4" customWidth="1"/>
    <col min="14594" max="14594" width="25" style="4" customWidth="1"/>
    <col min="14595" max="14595" width="18.7109375" style="4" customWidth="1"/>
    <col min="14596" max="14596" width="29.7109375" style="4" customWidth="1"/>
    <col min="14597" max="14597" width="13.42578125" style="4" customWidth="1"/>
    <col min="14598" max="14598" width="13.85546875" style="4" customWidth="1"/>
    <col min="14599" max="14603" width="16.5703125" style="4" customWidth="1"/>
    <col min="14604" max="14604" width="20.5703125" style="4" customWidth="1"/>
    <col min="14605" max="14605" width="21.140625" style="4" customWidth="1"/>
    <col min="14606" max="14606" width="9.5703125" style="4" customWidth="1"/>
    <col min="14607" max="14607" width="0.42578125" style="4" customWidth="1"/>
    <col min="14608" max="14614" width="6.42578125" style="4" customWidth="1"/>
    <col min="14615" max="14843" width="11.42578125" style="4"/>
    <col min="14844" max="14844" width="1" style="4" customWidth="1"/>
    <col min="14845" max="14845" width="4.28515625" style="4" customWidth="1"/>
    <col min="14846" max="14846" width="34.7109375" style="4" customWidth="1"/>
    <col min="14847" max="14847" width="0" style="4" hidden="1" customWidth="1"/>
    <col min="14848" max="14848" width="20" style="4" customWidth="1"/>
    <col min="14849" max="14849" width="20.85546875" style="4" customWidth="1"/>
    <col min="14850" max="14850" width="25" style="4" customWidth="1"/>
    <col min="14851" max="14851" width="18.7109375" style="4" customWidth="1"/>
    <col min="14852" max="14852" width="29.7109375" style="4" customWidth="1"/>
    <col min="14853" max="14853" width="13.42578125" style="4" customWidth="1"/>
    <col min="14854" max="14854" width="13.85546875" style="4" customWidth="1"/>
    <col min="14855" max="14859" width="16.5703125" style="4" customWidth="1"/>
    <col min="14860" max="14860" width="20.5703125" style="4" customWidth="1"/>
    <col min="14861" max="14861" width="21.140625" style="4" customWidth="1"/>
    <col min="14862" max="14862" width="9.5703125" style="4" customWidth="1"/>
    <col min="14863" max="14863" width="0.42578125" style="4" customWidth="1"/>
    <col min="14864" max="14870" width="6.42578125" style="4" customWidth="1"/>
    <col min="14871" max="15099" width="11.42578125" style="4"/>
    <col min="15100" max="15100" width="1" style="4" customWidth="1"/>
    <col min="15101" max="15101" width="4.28515625" style="4" customWidth="1"/>
    <col min="15102" max="15102" width="34.7109375" style="4" customWidth="1"/>
    <col min="15103" max="15103" width="0" style="4" hidden="1" customWidth="1"/>
    <col min="15104" max="15104" width="20" style="4" customWidth="1"/>
    <col min="15105" max="15105" width="20.85546875" style="4" customWidth="1"/>
    <col min="15106" max="15106" width="25" style="4" customWidth="1"/>
    <col min="15107" max="15107" width="18.7109375" style="4" customWidth="1"/>
    <col min="15108" max="15108" width="29.7109375" style="4" customWidth="1"/>
    <col min="15109" max="15109" width="13.42578125" style="4" customWidth="1"/>
    <col min="15110" max="15110" width="13.85546875" style="4" customWidth="1"/>
    <col min="15111" max="15115" width="16.5703125" style="4" customWidth="1"/>
    <col min="15116" max="15116" width="20.5703125" style="4" customWidth="1"/>
    <col min="15117" max="15117" width="21.140625" style="4" customWidth="1"/>
    <col min="15118" max="15118" width="9.5703125" style="4" customWidth="1"/>
    <col min="15119" max="15119" width="0.42578125" style="4" customWidth="1"/>
    <col min="15120" max="15126" width="6.42578125" style="4" customWidth="1"/>
    <col min="15127" max="15355" width="11.42578125" style="4"/>
    <col min="15356" max="15356" width="1" style="4" customWidth="1"/>
    <col min="15357" max="15357" width="4.28515625" style="4" customWidth="1"/>
    <col min="15358" max="15358" width="34.7109375" style="4" customWidth="1"/>
    <col min="15359" max="15359" width="0" style="4" hidden="1" customWidth="1"/>
    <col min="15360" max="15360" width="20" style="4" customWidth="1"/>
    <col min="15361" max="15361" width="20.85546875" style="4" customWidth="1"/>
    <col min="15362" max="15362" width="25" style="4" customWidth="1"/>
    <col min="15363" max="15363" width="18.7109375" style="4" customWidth="1"/>
    <col min="15364" max="15364" width="29.7109375" style="4" customWidth="1"/>
    <col min="15365" max="15365" width="13.42578125" style="4" customWidth="1"/>
    <col min="15366" max="15366" width="13.85546875" style="4" customWidth="1"/>
    <col min="15367" max="15371" width="16.5703125" style="4" customWidth="1"/>
    <col min="15372" max="15372" width="20.5703125" style="4" customWidth="1"/>
    <col min="15373" max="15373" width="21.140625" style="4" customWidth="1"/>
    <col min="15374" max="15374" width="9.5703125" style="4" customWidth="1"/>
    <col min="15375" max="15375" width="0.42578125" style="4" customWidth="1"/>
    <col min="15376" max="15382" width="6.42578125" style="4" customWidth="1"/>
    <col min="15383" max="15611" width="11.42578125" style="4"/>
    <col min="15612" max="15612" width="1" style="4" customWidth="1"/>
    <col min="15613" max="15613" width="4.28515625" style="4" customWidth="1"/>
    <col min="15614" max="15614" width="34.7109375" style="4" customWidth="1"/>
    <col min="15615" max="15615" width="0" style="4" hidden="1" customWidth="1"/>
    <col min="15616" max="15616" width="20" style="4" customWidth="1"/>
    <col min="15617" max="15617" width="20.85546875" style="4" customWidth="1"/>
    <col min="15618" max="15618" width="25" style="4" customWidth="1"/>
    <col min="15619" max="15619" width="18.7109375" style="4" customWidth="1"/>
    <col min="15620" max="15620" width="29.7109375" style="4" customWidth="1"/>
    <col min="15621" max="15621" width="13.42578125" style="4" customWidth="1"/>
    <col min="15622" max="15622" width="13.85546875" style="4" customWidth="1"/>
    <col min="15623" max="15627" width="16.5703125" style="4" customWidth="1"/>
    <col min="15628" max="15628" width="20.5703125" style="4" customWidth="1"/>
    <col min="15629" max="15629" width="21.140625" style="4" customWidth="1"/>
    <col min="15630" max="15630" width="9.5703125" style="4" customWidth="1"/>
    <col min="15631" max="15631" width="0.42578125" style="4" customWidth="1"/>
    <col min="15632" max="15638" width="6.42578125" style="4" customWidth="1"/>
    <col min="15639" max="15867" width="11.42578125" style="4"/>
    <col min="15868" max="15868" width="1" style="4" customWidth="1"/>
    <col min="15869" max="15869" width="4.28515625" style="4" customWidth="1"/>
    <col min="15870" max="15870" width="34.7109375" style="4" customWidth="1"/>
    <col min="15871" max="15871" width="0" style="4" hidden="1" customWidth="1"/>
    <col min="15872" max="15872" width="20" style="4" customWidth="1"/>
    <col min="15873" max="15873" width="20.85546875" style="4" customWidth="1"/>
    <col min="15874" max="15874" width="25" style="4" customWidth="1"/>
    <col min="15875" max="15875" width="18.7109375" style="4" customWidth="1"/>
    <col min="15876" max="15876" width="29.7109375" style="4" customWidth="1"/>
    <col min="15877" max="15877" width="13.42578125" style="4" customWidth="1"/>
    <col min="15878" max="15878" width="13.85546875" style="4" customWidth="1"/>
    <col min="15879" max="15883" width="16.5703125" style="4" customWidth="1"/>
    <col min="15884" max="15884" width="20.5703125" style="4" customWidth="1"/>
    <col min="15885" max="15885" width="21.140625" style="4" customWidth="1"/>
    <col min="15886" max="15886" width="9.5703125" style="4" customWidth="1"/>
    <col min="15887" max="15887" width="0.42578125" style="4" customWidth="1"/>
    <col min="15888" max="15894" width="6.42578125" style="4" customWidth="1"/>
    <col min="15895" max="16123" width="11.42578125" style="4"/>
    <col min="16124" max="16124" width="1" style="4" customWidth="1"/>
    <col min="16125" max="16125" width="4.28515625" style="4" customWidth="1"/>
    <col min="16126" max="16126" width="34.7109375" style="4" customWidth="1"/>
    <col min="16127" max="16127" width="0" style="4" hidden="1" customWidth="1"/>
    <col min="16128" max="16128" width="20" style="4" customWidth="1"/>
    <col min="16129" max="16129" width="20.85546875" style="4" customWidth="1"/>
    <col min="16130" max="16130" width="25" style="4" customWidth="1"/>
    <col min="16131" max="16131" width="18.7109375" style="4" customWidth="1"/>
    <col min="16132" max="16132" width="29.7109375" style="4" customWidth="1"/>
    <col min="16133" max="16133" width="13.42578125" style="4" customWidth="1"/>
    <col min="16134" max="16134" width="13.85546875" style="4" customWidth="1"/>
    <col min="16135" max="16139" width="16.5703125" style="4" customWidth="1"/>
    <col min="16140" max="16140" width="20.5703125" style="4" customWidth="1"/>
    <col min="16141" max="16141" width="21.140625" style="4" customWidth="1"/>
    <col min="16142" max="16142" width="9.5703125" style="4" customWidth="1"/>
    <col min="16143" max="16143" width="0.42578125" style="4" customWidth="1"/>
    <col min="16144" max="16150" width="6.42578125" style="4" customWidth="1"/>
    <col min="16151" max="16371" width="11.42578125" style="4"/>
    <col min="16372" max="16384" width="11.42578125" style="4" customWidth="1"/>
  </cols>
  <sheetData>
    <row r="2" spans="2:16" ht="26.25" x14ac:dyDescent="0.25">
      <c r="B2" s="273" t="s">
        <v>63</v>
      </c>
      <c r="C2" s="274"/>
      <c r="D2" s="274"/>
      <c r="E2" s="274"/>
      <c r="F2" s="274"/>
      <c r="G2" s="274"/>
      <c r="H2" s="274"/>
      <c r="I2" s="274"/>
      <c r="J2" s="274"/>
      <c r="K2" s="274"/>
      <c r="L2" s="274"/>
      <c r="M2" s="274"/>
      <c r="N2" s="274"/>
      <c r="O2" s="274"/>
      <c r="P2" s="274"/>
    </row>
    <row r="4" spans="2:16" ht="26.25" x14ac:dyDescent="0.25">
      <c r="B4" s="273" t="s">
        <v>48</v>
      </c>
      <c r="C4" s="274"/>
      <c r="D4" s="274"/>
      <c r="E4" s="274"/>
      <c r="F4" s="274"/>
      <c r="G4" s="274"/>
      <c r="H4" s="274"/>
      <c r="I4" s="274"/>
      <c r="J4" s="274"/>
      <c r="K4" s="274"/>
      <c r="L4" s="274"/>
      <c r="M4" s="274"/>
      <c r="N4" s="274"/>
      <c r="O4" s="274"/>
      <c r="P4" s="274"/>
    </row>
    <row r="5" spans="2:16" ht="15.75" thickBot="1" x14ac:dyDescent="0.3"/>
    <row r="6" spans="2:16" ht="21.75" thickBot="1" x14ac:dyDescent="0.3">
      <c r="B6" s="6" t="s">
        <v>4</v>
      </c>
      <c r="C6" s="282" t="s">
        <v>160</v>
      </c>
      <c r="D6" s="282"/>
      <c r="E6" s="282"/>
      <c r="F6" s="282"/>
      <c r="G6" s="282"/>
      <c r="H6" s="282"/>
      <c r="I6" s="282"/>
      <c r="J6" s="282"/>
      <c r="K6" s="282"/>
      <c r="L6" s="282"/>
      <c r="M6" s="282"/>
      <c r="N6" s="283"/>
    </row>
    <row r="7" spans="2:16" ht="16.5" thickBot="1" x14ac:dyDescent="0.3">
      <c r="B7" s="7" t="s">
        <v>5</v>
      </c>
      <c r="C7" s="282"/>
      <c r="D7" s="282"/>
      <c r="E7" s="282"/>
      <c r="F7" s="282"/>
      <c r="G7" s="282"/>
      <c r="H7" s="282"/>
      <c r="I7" s="282"/>
      <c r="J7" s="282"/>
      <c r="K7" s="282"/>
      <c r="L7" s="282"/>
      <c r="M7" s="282"/>
      <c r="N7" s="283"/>
    </row>
    <row r="8" spans="2:16" ht="16.5" thickBot="1" x14ac:dyDescent="0.3">
      <c r="B8" s="7" t="s">
        <v>6</v>
      </c>
      <c r="C8" s="282"/>
      <c r="D8" s="282"/>
      <c r="E8" s="282"/>
      <c r="F8" s="282"/>
      <c r="G8" s="282"/>
      <c r="H8" s="282"/>
      <c r="I8" s="282"/>
      <c r="J8" s="282"/>
      <c r="K8" s="282"/>
      <c r="L8" s="282"/>
      <c r="M8" s="282"/>
      <c r="N8" s="283"/>
    </row>
    <row r="9" spans="2:16" ht="16.5" thickBot="1" x14ac:dyDescent="0.3">
      <c r="B9" s="7" t="s">
        <v>7</v>
      </c>
      <c r="C9" s="282"/>
      <c r="D9" s="282"/>
      <c r="E9" s="282"/>
      <c r="F9" s="282"/>
      <c r="G9" s="282"/>
      <c r="H9" s="282"/>
      <c r="I9" s="282"/>
      <c r="J9" s="282"/>
      <c r="K9" s="282"/>
      <c r="L9" s="282"/>
      <c r="M9" s="282"/>
      <c r="N9" s="283"/>
    </row>
    <row r="10" spans="2:16" ht="16.5" thickBot="1" x14ac:dyDescent="0.3">
      <c r="B10" s="7" t="s">
        <v>8</v>
      </c>
      <c r="C10" s="284"/>
      <c r="D10" s="284"/>
      <c r="E10" s="285"/>
      <c r="F10" s="23"/>
      <c r="G10" s="23"/>
      <c r="H10" s="23"/>
      <c r="I10" s="23"/>
      <c r="J10" s="23"/>
      <c r="K10" s="23"/>
      <c r="L10" s="23"/>
      <c r="M10" s="23"/>
      <c r="N10" s="24"/>
    </row>
    <row r="11" spans="2:16" ht="16.5" thickBot="1" x14ac:dyDescent="0.3">
      <c r="B11" s="9" t="s">
        <v>9</v>
      </c>
      <c r="C11" s="10">
        <v>41975</v>
      </c>
      <c r="D11" s="11"/>
      <c r="E11" s="11"/>
      <c r="F11" s="11"/>
      <c r="G11" s="11"/>
      <c r="H11" s="11"/>
      <c r="I11" s="11"/>
      <c r="J11" s="11"/>
      <c r="K11" s="11"/>
      <c r="L11" s="11"/>
      <c r="M11" s="11"/>
      <c r="N11" s="12"/>
    </row>
    <row r="12" spans="2:16" ht="15.75" x14ac:dyDescent="0.25">
      <c r="B12" s="8"/>
      <c r="C12" s="13"/>
      <c r="D12" s="14"/>
      <c r="E12" s="14"/>
      <c r="F12" s="14"/>
      <c r="G12" s="14"/>
      <c r="H12" s="14"/>
      <c r="I12" s="77"/>
      <c r="J12" s="77"/>
      <c r="K12" s="77"/>
      <c r="L12" s="77"/>
      <c r="M12" s="77"/>
      <c r="N12" s="14"/>
    </row>
    <row r="13" spans="2:16" x14ac:dyDescent="0.25">
      <c r="I13" s="77"/>
      <c r="J13" s="77"/>
      <c r="K13" s="77"/>
      <c r="L13" s="77"/>
      <c r="M13" s="77"/>
      <c r="N13" s="78"/>
    </row>
    <row r="14" spans="2:16" ht="45.75" customHeight="1" x14ac:dyDescent="0.25">
      <c r="B14" s="275" t="s">
        <v>99</v>
      </c>
      <c r="C14" s="275"/>
      <c r="D14" s="151" t="s">
        <v>12</v>
      </c>
      <c r="E14" s="151" t="s">
        <v>13</v>
      </c>
      <c r="F14" s="151" t="s">
        <v>29</v>
      </c>
      <c r="G14" s="63"/>
      <c r="I14" s="27"/>
      <c r="J14" s="27"/>
      <c r="K14" s="27"/>
      <c r="L14" s="27"/>
      <c r="M14" s="27"/>
      <c r="N14" s="78"/>
    </row>
    <row r="15" spans="2:16" x14ac:dyDescent="0.25">
      <c r="B15" s="275"/>
      <c r="C15" s="275"/>
      <c r="D15" s="151">
        <v>7</v>
      </c>
      <c r="E15" s="25">
        <v>9585120979</v>
      </c>
      <c r="F15" s="128">
        <v>459</v>
      </c>
      <c r="G15" s="64"/>
      <c r="I15" s="28"/>
      <c r="J15" s="28"/>
      <c r="K15" s="28"/>
      <c r="L15" s="28"/>
      <c r="M15" s="28"/>
      <c r="N15" s="78"/>
    </row>
    <row r="16" spans="2:16" x14ac:dyDescent="0.25">
      <c r="B16" s="275"/>
      <c r="C16" s="275"/>
      <c r="D16" s="151"/>
      <c r="E16" s="25"/>
      <c r="F16" s="25"/>
      <c r="G16" s="64"/>
      <c r="I16" s="28"/>
      <c r="J16" s="28"/>
      <c r="K16" s="28"/>
      <c r="L16" s="28"/>
      <c r="M16" s="28"/>
      <c r="N16" s="78"/>
    </row>
    <row r="17" spans="1:14" x14ac:dyDescent="0.25">
      <c r="B17" s="275"/>
      <c r="C17" s="275"/>
      <c r="D17" s="151"/>
      <c r="E17" s="25"/>
      <c r="F17" s="25"/>
      <c r="G17" s="64"/>
      <c r="I17" s="28"/>
      <c r="J17" s="28"/>
      <c r="K17" s="28"/>
      <c r="L17" s="28"/>
      <c r="M17" s="28"/>
      <c r="N17" s="78"/>
    </row>
    <row r="18" spans="1:14" x14ac:dyDescent="0.25">
      <c r="B18" s="275"/>
      <c r="C18" s="275"/>
      <c r="D18" s="151"/>
      <c r="E18" s="26"/>
      <c r="F18" s="25"/>
      <c r="G18" s="64"/>
      <c r="H18" s="16"/>
      <c r="I18" s="28"/>
      <c r="J18" s="28"/>
      <c r="K18" s="28"/>
      <c r="L18" s="28"/>
      <c r="M18" s="28"/>
      <c r="N18" s="15"/>
    </row>
    <row r="19" spans="1:14" x14ac:dyDescent="0.25">
      <c r="B19" s="275"/>
      <c r="C19" s="275"/>
      <c r="D19" s="151"/>
      <c r="E19" s="26"/>
      <c r="F19" s="25"/>
      <c r="G19" s="64"/>
      <c r="H19" s="16"/>
      <c r="I19" s="30"/>
      <c r="J19" s="30"/>
      <c r="K19" s="30"/>
      <c r="L19" s="30"/>
      <c r="M19" s="30"/>
      <c r="N19" s="15"/>
    </row>
    <row r="20" spans="1:14" x14ac:dyDescent="0.25">
      <c r="B20" s="275"/>
      <c r="C20" s="275"/>
      <c r="D20" s="151"/>
      <c r="E20" s="26"/>
      <c r="F20" s="25"/>
      <c r="G20" s="64"/>
      <c r="H20" s="16"/>
      <c r="I20" s="77"/>
      <c r="J20" s="77"/>
      <c r="K20" s="77"/>
      <c r="L20" s="77"/>
      <c r="M20" s="77"/>
      <c r="N20" s="15"/>
    </row>
    <row r="21" spans="1:14" x14ac:dyDescent="0.25">
      <c r="B21" s="275"/>
      <c r="C21" s="275"/>
      <c r="D21" s="151"/>
      <c r="E21" s="26"/>
      <c r="F21" s="25"/>
      <c r="G21" s="64"/>
      <c r="H21" s="16"/>
      <c r="I21" s="77"/>
      <c r="J21" s="77"/>
      <c r="K21" s="77"/>
      <c r="L21" s="77"/>
      <c r="M21" s="77"/>
      <c r="N21" s="15"/>
    </row>
    <row r="22" spans="1:14" ht="15.75" thickBot="1" x14ac:dyDescent="0.3">
      <c r="B22" s="280" t="s">
        <v>14</v>
      </c>
      <c r="C22" s="281"/>
      <c r="D22" s="151"/>
      <c r="E22" s="44"/>
      <c r="F22" s="25"/>
      <c r="G22" s="64"/>
      <c r="H22" s="16"/>
      <c r="I22" s="77"/>
      <c r="J22" s="77"/>
      <c r="K22" s="77"/>
      <c r="L22" s="77"/>
      <c r="M22" s="77"/>
      <c r="N22" s="15"/>
    </row>
    <row r="23" spans="1:14" ht="45.75" thickBot="1" x14ac:dyDescent="0.3">
      <c r="A23" s="32"/>
      <c r="B23" s="38" t="s">
        <v>15</v>
      </c>
      <c r="C23" s="38" t="s">
        <v>100</v>
      </c>
      <c r="E23" s="27"/>
      <c r="F23" s="27"/>
      <c r="G23" s="27"/>
      <c r="H23" s="27"/>
      <c r="I23" s="5"/>
      <c r="J23" s="5"/>
      <c r="K23" s="5"/>
      <c r="L23" s="5"/>
      <c r="M23" s="5"/>
    </row>
    <row r="24" spans="1:14" ht="15.75" thickBot="1" x14ac:dyDescent="0.3">
      <c r="A24" s="33">
        <v>1</v>
      </c>
      <c r="C24" s="35">
        <f>+F15*80%</f>
        <v>367.20000000000005</v>
      </c>
      <c r="D24" s="31"/>
      <c r="E24" s="34">
        <f>+E15</f>
        <v>9585120979</v>
      </c>
      <c r="F24" s="29"/>
      <c r="G24" s="29"/>
      <c r="H24" s="29"/>
      <c r="I24" s="17"/>
      <c r="J24" s="17"/>
      <c r="K24" s="17"/>
      <c r="L24" s="17"/>
      <c r="M24" s="17"/>
    </row>
    <row r="25" spans="1:14" x14ac:dyDescent="0.25">
      <c r="A25" s="69"/>
      <c r="C25" s="70"/>
      <c r="D25" s="28"/>
      <c r="E25" s="71"/>
      <c r="F25" s="29"/>
      <c r="G25" s="29"/>
      <c r="H25" s="29"/>
      <c r="I25" s="17"/>
      <c r="J25" s="17"/>
      <c r="K25" s="17"/>
      <c r="L25" s="17"/>
      <c r="M25" s="17"/>
    </row>
    <row r="26" spans="1:14" x14ac:dyDescent="0.25">
      <c r="A26" s="69"/>
      <c r="C26" s="70"/>
      <c r="D26" s="28"/>
      <c r="E26" s="71"/>
      <c r="F26" s="29"/>
      <c r="G26" s="29"/>
      <c r="H26" s="29"/>
      <c r="I26" s="17"/>
      <c r="J26" s="17"/>
      <c r="K26" s="17"/>
      <c r="L26" s="17"/>
      <c r="M26" s="17"/>
    </row>
    <row r="27" spans="1:14" x14ac:dyDescent="0.25">
      <c r="A27" s="69"/>
      <c r="B27" s="92" t="s">
        <v>136</v>
      </c>
      <c r="C27" s="74"/>
      <c r="D27" s="74"/>
      <c r="E27" s="74"/>
      <c r="F27" s="74"/>
      <c r="G27" s="74"/>
      <c r="H27" s="74"/>
      <c r="I27" s="77"/>
      <c r="J27" s="77"/>
      <c r="K27" s="77"/>
      <c r="L27" s="77"/>
      <c r="M27" s="77"/>
      <c r="N27" s="78"/>
    </row>
    <row r="28" spans="1:14" x14ac:dyDescent="0.25">
      <c r="A28" s="69"/>
      <c r="B28" s="74"/>
      <c r="C28" s="74"/>
      <c r="D28" s="74"/>
      <c r="E28" s="74"/>
      <c r="F28" s="74"/>
      <c r="G28" s="74"/>
      <c r="H28" s="74"/>
      <c r="I28" s="77"/>
      <c r="J28" s="77"/>
      <c r="K28" s="77"/>
      <c r="L28" s="77"/>
      <c r="M28" s="77"/>
      <c r="N28" s="78"/>
    </row>
    <row r="29" spans="1:14" x14ac:dyDescent="0.25">
      <c r="A29" s="69"/>
      <c r="B29" s="94" t="s">
        <v>33</v>
      </c>
      <c r="C29" s="94" t="s">
        <v>137</v>
      </c>
      <c r="D29" s="94" t="s">
        <v>138</v>
      </c>
      <c r="E29" s="74"/>
      <c r="F29" s="74"/>
      <c r="G29" s="74"/>
      <c r="H29" s="74"/>
      <c r="I29" s="77"/>
      <c r="J29" s="77"/>
      <c r="K29" s="77"/>
      <c r="L29" s="77"/>
      <c r="M29" s="77"/>
      <c r="N29" s="78"/>
    </row>
    <row r="30" spans="1:14" x14ac:dyDescent="0.25">
      <c r="A30" s="69"/>
      <c r="B30" s="91" t="s">
        <v>139</v>
      </c>
      <c r="C30" s="91" t="s">
        <v>218</v>
      </c>
      <c r="D30" s="91"/>
      <c r="E30" s="74"/>
      <c r="F30" s="74"/>
      <c r="G30" s="74"/>
      <c r="H30" s="74"/>
      <c r="I30" s="77"/>
      <c r="J30" s="77"/>
      <c r="K30" s="77"/>
      <c r="L30" s="77"/>
      <c r="M30" s="77"/>
      <c r="N30" s="78"/>
    </row>
    <row r="31" spans="1:14" x14ac:dyDescent="0.25">
      <c r="A31" s="69"/>
      <c r="B31" s="91" t="s">
        <v>140</v>
      </c>
      <c r="C31" s="91" t="s">
        <v>218</v>
      </c>
      <c r="D31" s="91"/>
      <c r="E31" s="74"/>
      <c r="F31" s="74"/>
      <c r="G31" s="74"/>
      <c r="H31" s="74"/>
      <c r="I31" s="77"/>
      <c r="J31" s="77"/>
      <c r="K31" s="77"/>
      <c r="L31" s="77"/>
      <c r="M31" s="77"/>
      <c r="N31" s="78"/>
    </row>
    <row r="32" spans="1:14" x14ac:dyDescent="0.25">
      <c r="A32" s="69"/>
      <c r="B32" s="91" t="s">
        <v>141</v>
      </c>
      <c r="C32" s="91" t="s">
        <v>218</v>
      </c>
      <c r="D32" s="91"/>
      <c r="E32" s="74"/>
      <c r="F32" s="74"/>
      <c r="G32" s="74"/>
      <c r="H32" s="74"/>
      <c r="I32" s="77"/>
      <c r="J32" s="77"/>
      <c r="K32" s="77"/>
      <c r="L32" s="77"/>
      <c r="M32" s="77"/>
      <c r="N32" s="78"/>
    </row>
    <row r="33" spans="1:17" x14ac:dyDescent="0.25">
      <c r="A33" s="69"/>
      <c r="B33" s="91" t="s">
        <v>142</v>
      </c>
      <c r="C33" s="91" t="s">
        <v>218</v>
      </c>
      <c r="D33" s="91"/>
      <c r="E33" s="74"/>
      <c r="F33" s="74"/>
      <c r="G33" s="74"/>
      <c r="H33" s="74"/>
      <c r="I33" s="77"/>
      <c r="J33" s="77"/>
      <c r="K33" s="77"/>
      <c r="L33" s="77"/>
      <c r="M33" s="77"/>
      <c r="N33" s="78"/>
    </row>
    <row r="34" spans="1:17" x14ac:dyDescent="0.25">
      <c r="A34" s="69"/>
      <c r="B34" s="74"/>
      <c r="C34" s="74"/>
      <c r="D34" s="74"/>
      <c r="E34" s="74"/>
      <c r="F34" s="74"/>
      <c r="G34" s="74"/>
      <c r="H34" s="74"/>
      <c r="I34" s="77"/>
      <c r="J34" s="77"/>
      <c r="K34" s="77"/>
      <c r="L34" s="77"/>
      <c r="M34" s="77"/>
      <c r="N34" s="78"/>
    </row>
    <row r="35" spans="1:17" x14ac:dyDescent="0.25">
      <c r="A35" s="69"/>
      <c r="B35" s="74"/>
      <c r="C35" s="74"/>
      <c r="D35" s="74"/>
      <c r="E35" s="74"/>
      <c r="F35" s="74"/>
      <c r="G35" s="74"/>
      <c r="H35" s="74"/>
      <c r="I35" s="77"/>
      <c r="J35" s="77"/>
      <c r="K35" s="77"/>
      <c r="L35" s="77"/>
      <c r="M35" s="77"/>
      <c r="N35" s="78"/>
    </row>
    <row r="36" spans="1:17" x14ac:dyDescent="0.25">
      <c r="A36" s="69"/>
      <c r="B36" s="92" t="s">
        <v>143</v>
      </c>
      <c r="C36" s="74"/>
      <c r="D36" s="74"/>
      <c r="E36" s="74"/>
      <c r="F36" s="74"/>
      <c r="G36" s="74"/>
      <c r="H36" s="74"/>
      <c r="I36" s="77"/>
      <c r="J36" s="77"/>
      <c r="K36" s="77"/>
      <c r="L36" s="77"/>
      <c r="M36" s="77"/>
      <c r="N36" s="78"/>
    </row>
    <row r="37" spans="1:17" x14ac:dyDescent="0.25">
      <c r="A37" s="69"/>
      <c r="B37" s="74"/>
      <c r="C37" s="74"/>
      <c r="D37" s="74"/>
      <c r="E37" s="74"/>
      <c r="F37" s="74"/>
      <c r="G37" s="74"/>
      <c r="H37" s="74"/>
      <c r="I37" s="77"/>
      <c r="J37" s="77"/>
      <c r="K37" s="77"/>
      <c r="L37" s="77"/>
      <c r="M37" s="77"/>
      <c r="N37" s="78"/>
    </row>
    <row r="38" spans="1:17" x14ac:dyDescent="0.25">
      <c r="A38" s="69"/>
      <c r="B38" s="74"/>
      <c r="C38" s="74"/>
      <c r="D38" s="74"/>
      <c r="E38" s="74"/>
      <c r="F38" s="74"/>
      <c r="G38" s="74"/>
      <c r="H38" s="74"/>
      <c r="I38" s="77"/>
      <c r="J38" s="77"/>
      <c r="K38" s="77"/>
      <c r="L38" s="77"/>
      <c r="M38" s="77"/>
      <c r="N38" s="78"/>
    </row>
    <row r="39" spans="1:17" x14ac:dyDescent="0.25">
      <c r="A39" s="69"/>
      <c r="B39" s="94" t="s">
        <v>33</v>
      </c>
      <c r="C39" s="94" t="s">
        <v>58</v>
      </c>
      <c r="D39" s="93" t="s">
        <v>51</v>
      </c>
      <c r="E39" s="93" t="s">
        <v>16</v>
      </c>
      <c r="F39" s="74"/>
      <c r="G39" s="74"/>
      <c r="H39" s="74"/>
      <c r="I39" s="77"/>
      <c r="J39" s="77"/>
      <c r="K39" s="77"/>
      <c r="L39" s="77"/>
      <c r="M39" s="77"/>
      <c r="N39" s="78"/>
    </row>
    <row r="40" spans="1:17" ht="51" customHeight="1" x14ac:dyDescent="0.25">
      <c r="A40" s="69"/>
      <c r="B40" s="75" t="s">
        <v>144</v>
      </c>
      <c r="C40" s="76">
        <v>40</v>
      </c>
      <c r="D40" s="150">
        <v>40</v>
      </c>
      <c r="E40" s="256">
        <f>+D40+D41</f>
        <v>100</v>
      </c>
      <c r="F40" s="74"/>
      <c r="G40" s="74"/>
      <c r="H40" s="74"/>
      <c r="I40" s="77"/>
      <c r="J40" s="77"/>
      <c r="K40" s="77"/>
      <c r="L40" s="77"/>
      <c r="M40" s="77"/>
      <c r="N40" s="78"/>
    </row>
    <row r="41" spans="1:17" ht="74.25" customHeight="1" x14ac:dyDescent="0.25">
      <c r="A41" s="69"/>
      <c r="B41" s="75" t="s">
        <v>145</v>
      </c>
      <c r="C41" s="76">
        <v>60</v>
      </c>
      <c r="D41" s="150">
        <v>60</v>
      </c>
      <c r="E41" s="257"/>
      <c r="F41" s="74"/>
      <c r="G41" s="74"/>
      <c r="H41" s="74"/>
      <c r="I41" s="77"/>
      <c r="J41" s="77"/>
      <c r="K41" s="77"/>
      <c r="L41" s="77"/>
      <c r="M41" s="77"/>
      <c r="N41" s="78"/>
    </row>
    <row r="42" spans="1:17" x14ac:dyDescent="0.25">
      <c r="A42" s="69"/>
      <c r="C42" s="70"/>
      <c r="D42" s="28"/>
      <c r="E42" s="71"/>
      <c r="F42" s="29"/>
      <c r="G42" s="29"/>
      <c r="H42" s="29"/>
      <c r="I42" s="17"/>
      <c r="J42" s="17"/>
      <c r="K42" s="17"/>
      <c r="L42" s="17"/>
      <c r="M42" s="17"/>
    </row>
    <row r="43" spans="1:17" x14ac:dyDescent="0.25">
      <c r="A43" s="69"/>
      <c r="C43" s="70"/>
      <c r="D43" s="28"/>
      <c r="E43" s="71"/>
      <c r="F43" s="29"/>
      <c r="G43" s="29"/>
      <c r="H43" s="29"/>
      <c r="I43" s="17"/>
      <c r="J43" s="17"/>
      <c r="K43" s="17"/>
      <c r="L43" s="17"/>
      <c r="M43" s="17"/>
    </row>
    <row r="44" spans="1:17" x14ac:dyDescent="0.25">
      <c r="A44" s="69"/>
      <c r="C44" s="70"/>
      <c r="D44" s="28"/>
      <c r="E44" s="71"/>
      <c r="F44" s="29"/>
      <c r="G44" s="29"/>
      <c r="H44" s="29"/>
      <c r="I44" s="17"/>
      <c r="J44" s="17"/>
      <c r="K44" s="17"/>
      <c r="L44" s="17"/>
      <c r="M44" s="17"/>
    </row>
    <row r="45" spans="1:17" ht="15.75" thickBot="1" x14ac:dyDescent="0.3">
      <c r="M45" s="276" t="s">
        <v>35</v>
      </c>
      <c r="N45" s="276"/>
    </row>
    <row r="46" spans="1:17" x14ac:dyDescent="0.25">
      <c r="B46" s="92" t="s">
        <v>30</v>
      </c>
      <c r="M46" s="45"/>
      <c r="N46" s="45"/>
    </row>
    <row r="47" spans="1:17" ht="15.75" thickBot="1" x14ac:dyDescent="0.3">
      <c r="M47" s="45"/>
      <c r="N47" s="45"/>
    </row>
    <row r="48" spans="1:17" s="77" customFormat="1" ht="109.5" customHeight="1" x14ac:dyDescent="0.25">
      <c r="B48" s="88" t="s">
        <v>146</v>
      </c>
      <c r="C48" s="88" t="s">
        <v>147</v>
      </c>
      <c r="D48" s="88" t="s">
        <v>148</v>
      </c>
      <c r="E48" s="88" t="s">
        <v>45</v>
      </c>
      <c r="F48" s="88" t="s">
        <v>22</v>
      </c>
      <c r="G48" s="88" t="s">
        <v>101</v>
      </c>
      <c r="H48" s="88" t="s">
        <v>17</v>
      </c>
      <c r="I48" s="88" t="s">
        <v>10</v>
      </c>
      <c r="J48" s="88" t="s">
        <v>31</v>
      </c>
      <c r="K48" s="88" t="s">
        <v>61</v>
      </c>
      <c r="L48" s="88" t="s">
        <v>20</v>
      </c>
      <c r="M48" s="73" t="s">
        <v>26</v>
      </c>
      <c r="N48" s="88" t="s">
        <v>149</v>
      </c>
      <c r="O48" s="88" t="s">
        <v>36</v>
      </c>
      <c r="P48" s="89" t="s">
        <v>11</v>
      </c>
      <c r="Q48" s="89" t="s">
        <v>19</v>
      </c>
    </row>
    <row r="49" spans="1:26" s="83" customFormat="1" ht="28.5" x14ac:dyDescent="0.25">
      <c r="A49" s="36">
        <v>1</v>
      </c>
      <c r="B49" s="155" t="s">
        <v>160</v>
      </c>
      <c r="C49" s="155" t="s">
        <v>167</v>
      </c>
      <c r="D49" s="156" t="s">
        <v>161</v>
      </c>
      <c r="E49" s="157" t="s">
        <v>162</v>
      </c>
      <c r="F49" s="158" t="s">
        <v>137</v>
      </c>
      <c r="G49" s="159"/>
      <c r="H49" s="160">
        <v>40908</v>
      </c>
      <c r="I49" s="161">
        <v>41623</v>
      </c>
      <c r="J49" s="161" t="s">
        <v>138</v>
      </c>
      <c r="K49" s="162">
        <v>8</v>
      </c>
      <c r="L49" s="162">
        <v>15</v>
      </c>
      <c r="M49" s="162">
        <v>135</v>
      </c>
      <c r="N49" s="162">
        <f>+M49*G49</f>
        <v>0</v>
      </c>
      <c r="O49" s="163">
        <v>301409700</v>
      </c>
      <c r="P49" s="164" t="s">
        <v>163</v>
      </c>
      <c r="Q49" s="123"/>
      <c r="R49" s="82"/>
      <c r="S49" s="82"/>
      <c r="T49" s="82"/>
      <c r="U49" s="82"/>
      <c r="V49" s="82"/>
      <c r="W49" s="82"/>
      <c r="X49" s="82"/>
      <c r="Y49" s="82"/>
      <c r="Z49" s="82"/>
    </row>
    <row r="50" spans="1:26" s="83" customFormat="1" ht="28.5" x14ac:dyDescent="0.25">
      <c r="A50" s="36">
        <f>+A49+1</f>
        <v>2</v>
      </c>
      <c r="B50" s="155" t="s">
        <v>160</v>
      </c>
      <c r="C50" s="155" t="s">
        <v>167</v>
      </c>
      <c r="D50" s="156" t="s">
        <v>161</v>
      </c>
      <c r="E50" s="157" t="s">
        <v>164</v>
      </c>
      <c r="F50" s="158" t="s">
        <v>137</v>
      </c>
      <c r="G50" s="158"/>
      <c r="H50" s="160">
        <v>41081</v>
      </c>
      <c r="I50" s="161">
        <v>41274</v>
      </c>
      <c r="J50" s="161" t="s">
        <v>138</v>
      </c>
      <c r="K50" s="162">
        <v>8</v>
      </c>
      <c r="L50" s="162">
        <v>17</v>
      </c>
      <c r="M50" s="162">
        <v>430</v>
      </c>
      <c r="N50" s="162">
        <v>0</v>
      </c>
      <c r="O50" s="163">
        <v>187832820</v>
      </c>
      <c r="P50" s="164" t="s">
        <v>165</v>
      </c>
      <c r="Q50" s="123"/>
      <c r="R50" s="82"/>
      <c r="S50" s="82"/>
      <c r="T50" s="82"/>
      <c r="U50" s="82"/>
      <c r="V50" s="82"/>
      <c r="W50" s="82"/>
      <c r="X50" s="82"/>
      <c r="Y50" s="82"/>
      <c r="Z50" s="82"/>
    </row>
    <row r="51" spans="1:26" s="83" customFormat="1" ht="28.5" x14ac:dyDescent="0.25">
      <c r="A51" s="36">
        <f t="shared" ref="A51:A52" si="0">+A50+1</f>
        <v>3</v>
      </c>
      <c r="B51" s="155" t="s">
        <v>160</v>
      </c>
      <c r="C51" s="155" t="s">
        <v>167</v>
      </c>
      <c r="D51" s="156" t="s">
        <v>161</v>
      </c>
      <c r="E51" s="157" t="s">
        <v>166</v>
      </c>
      <c r="F51" s="158" t="s">
        <v>137</v>
      </c>
      <c r="G51" s="158"/>
      <c r="H51" s="160">
        <v>41395</v>
      </c>
      <c r="I51" s="161">
        <v>41623</v>
      </c>
      <c r="J51" s="161" t="s">
        <v>138</v>
      </c>
      <c r="K51" s="162">
        <v>4</v>
      </c>
      <c r="L51" s="162">
        <v>0</v>
      </c>
      <c r="M51" s="162">
        <v>206</v>
      </c>
      <c r="N51" s="162">
        <v>0</v>
      </c>
      <c r="O51" s="163">
        <f>1155680078-77238908</f>
        <v>1078441170</v>
      </c>
      <c r="P51" s="164" t="s">
        <v>169</v>
      </c>
      <c r="Q51" s="123"/>
      <c r="R51" s="82"/>
      <c r="S51" s="82"/>
      <c r="T51" s="82"/>
      <c r="U51" s="82"/>
      <c r="V51" s="82"/>
      <c r="W51" s="82"/>
      <c r="X51" s="82"/>
      <c r="Y51" s="82"/>
      <c r="Z51" s="82"/>
    </row>
    <row r="52" spans="1:26" s="83" customFormat="1" ht="28.5" x14ac:dyDescent="0.25">
      <c r="A52" s="36">
        <f t="shared" si="0"/>
        <v>4</v>
      </c>
      <c r="B52" s="155" t="s">
        <v>160</v>
      </c>
      <c r="C52" s="155" t="s">
        <v>167</v>
      </c>
      <c r="D52" s="156" t="s">
        <v>161</v>
      </c>
      <c r="E52" s="157" t="s">
        <v>168</v>
      </c>
      <c r="F52" s="158" t="s">
        <v>137</v>
      </c>
      <c r="G52" s="158"/>
      <c r="H52" s="160">
        <v>41519</v>
      </c>
      <c r="I52" s="161">
        <v>41943</v>
      </c>
      <c r="J52" s="161" t="s">
        <v>138</v>
      </c>
      <c r="K52" s="162">
        <v>10</v>
      </c>
      <c r="L52" s="162">
        <v>3</v>
      </c>
      <c r="M52" s="162">
        <v>400</v>
      </c>
      <c r="N52" s="162"/>
      <c r="O52" s="163">
        <v>682037213</v>
      </c>
      <c r="P52" s="164" t="s">
        <v>170</v>
      </c>
      <c r="Q52" s="123"/>
      <c r="R52" s="82"/>
      <c r="S52" s="82"/>
      <c r="T52" s="82"/>
      <c r="U52" s="82"/>
      <c r="V52" s="82"/>
      <c r="W52" s="82"/>
      <c r="X52" s="82"/>
      <c r="Y52" s="82"/>
      <c r="Z52" s="82"/>
    </row>
    <row r="53" spans="1:26" s="83" customFormat="1" x14ac:dyDescent="0.25">
      <c r="A53" s="36">
        <v>5</v>
      </c>
      <c r="B53" s="155"/>
      <c r="C53" s="155"/>
      <c r="D53" s="156"/>
      <c r="E53" s="157"/>
      <c r="F53" s="158"/>
      <c r="G53" s="158"/>
      <c r="H53" s="160"/>
      <c r="I53" s="161"/>
      <c r="J53" s="161"/>
      <c r="K53" s="162"/>
      <c r="L53" s="162"/>
      <c r="M53" s="162"/>
      <c r="N53" s="162"/>
      <c r="O53" s="163"/>
      <c r="P53" s="164"/>
      <c r="Q53" s="123"/>
      <c r="R53" s="82"/>
      <c r="S53" s="82"/>
      <c r="T53" s="82"/>
      <c r="U53" s="82"/>
      <c r="V53" s="82"/>
      <c r="W53" s="82"/>
      <c r="X53" s="82"/>
      <c r="Y53" s="82"/>
      <c r="Z53" s="82"/>
    </row>
    <row r="54" spans="1:26" s="83" customFormat="1" x14ac:dyDescent="0.25">
      <c r="A54" s="36">
        <v>6</v>
      </c>
      <c r="B54" s="155"/>
      <c r="C54" s="155"/>
      <c r="D54" s="156"/>
      <c r="E54" s="157"/>
      <c r="F54" s="158"/>
      <c r="G54" s="158"/>
      <c r="H54" s="160"/>
      <c r="I54" s="161"/>
      <c r="J54" s="161"/>
      <c r="K54" s="162"/>
      <c r="L54" s="162"/>
      <c r="M54" s="162"/>
      <c r="N54" s="162"/>
      <c r="O54" s="163"/>
      <c r="P54" s="164"/>
      <c r="Q54" s="123"/>
      <c r="R54" s="82"/>
      <c r="S54" s="82"/>
      <c r="T54" s="82"/>
      <c r="U54" s="82"/>
      <c r="V54" s="82"/>
      <c r="W54" s="82"/>
      <c r="X54" s="82"/>
      <c r="Y54" s="82"/>
      <c r="Z54" s="82"/>
    </row>
    <row r="55" spans="1:26" s="83" customFormat="1" x14ac:dyDescent="0.25">
      <c r="A55" s="36"/>
      <c r="B55" s="155"/>
      <c r="C55" s="155"/>
      <c r="D55" s="156"/>
      <c r="E55" s="157"/>
      <c r="F55" s="158"/>
      <c r="G55" s="158"/>
      <c r="H55" s="160"/>
      <c r="I55" s="161"/>
      <c r="J55" s="161"/>
      <c r="K55" s="162"/>
      <c r="L55" s="162"/>
      <c r="M55" s="162"/>
      <c r="N55" s="162"/>
      <c r="O55" s="163"/>
      <c r="P55" s="164"/>
      <c r="Q55" s="123"/>
      <c r="R55" s="82"/>
      <c r="S55" s="82"/>
      <c r="T55" s="82"/>
      <c r="U55" s="82"/>
      <c r="V55" s="82"/>
      <c r="W55" s="82"/>
      <c r="X55" s="82"/>
      <c r="Y55" s="82"/>
      <c r="Z55" s="82"/>
    </row>
    <row r="56" spans="1:26" s="83" customFormat="1" x14ac:dyDescent="0.25">
      <c r="A56" s="36"/>
      <c r="B56" s="165" t="s">
        <v>16</v>
      </c>
      <c r="C56" s="155"/>
      <c r="D56" s="156"/>
      <c r="E56" s="157"/>
      <c r="F56" s="158"/>
      <c r="G56" s="158"/>
      <c r="H56" s="158"/>
      <c r="I56" s="161"/>
      <c r="J56" s="161"/>
      <c r="K56" s="166">
        <f>SUM(K49:K52)</f>
        <v>30</v>
      </c>
      <c r="L56" s="166">
        <f>SUM(L49:L52)</f>
        <v>35</v>
      </c>
      <c r="M56" s="167">
        <f>SUM(M49:M52)</f>
        <v>1171</v>
      </c>
      <c r="N56" s="166">
        <f>SUM(N49:N52)</f>
        <v>0</v>
      </c>
      <c r="O56" s="164"/>
      <c r="P56" s="164"/>
      <c r="Q56" s="124"/>
    </row>
    <row r="57" spans="1:26" s="19" customFormat="1" x14ac:dyDescent="0.25">
      <c r="B57" s="168"/>
      <c r="C57" s="168"/>
      <c r="D57" s="168"/>
      <c r="E57" s="169"/>
      <c r="F57" s="168"/>
      <c r="G57" s="168"/>
      <c r="H57" s="168"/>
      <c r="I57" s="168"/>
      <c r="J57" s="168"/>
      <c r="K57" s="168"/>
      <c r="L57" s="168"/>
      <c r="M57" s="168"/>
      <c r="N57" s="168"/>
      <c r="O57" s="168"/>
      <c r="P57" s="168"/>
    </row>
    <row r="58" spans="1:26" s="19" customFormat="1" x14ac:dyDescent="0.25">
      <c r="B58" s="277" t="s">
        <v>28</v>
      </c>
      <c r="C58" s="277" t="s">
        <v>27</v>
      </c>
      <c r="D58" s="279" t="s">
        <v>34</v>
      </c>
      <c r="E58" s="279"/>
    </row>
    <row r="59" spans="1:26" s="19" customFormat="1" x14ac:dyDescent="0.25">
      <c r="B59" s="278"/>
      <c r="C59" s="278"/>
      <c r="D59" s="152" t="s">
        <v>23</v>
      </c>
      <c r="E59" s="43" t="s">
        <v>24</v>
      </c>
    </row>
    <row r="60" spans="1:26" s="19" customFormat="1" ht="30.6" customHeight="1" x14ac:dyDescent="0.25">
      <c r="B60" s="41" t="s">
        <v>21</v>
      </c>
      <c r="C60" s="42">
        <f>+K56</f>
        <v>30</v>
      </c>
      <c r="D60" s="39" t="s">
        <v>218</v>
      </c>
      <c r="E60" s="40"/>
      <c r="F60" s="21"/>
      <c r="G60" s="21"/>
      <c r="H60" s="21"/>
      <c r="I60" s="21"/>
      <c r="J60" s="21"/>
      <c r="K60" s="21"/>
      <c r="L60" s="21"/>
      <c r="M60" s="21"/>
    </row>
    <row r="61" spans="1:26" s="19" customFormat="1" ht="30" customHeight="1" x14ac:dyDescent="0.25">
      <c r="B61" s="41" t="s">
        <v>25</v>
      </c>
      <c r="C61" s="42">
        <f>+M56</f>
        <v>1171</v>
      </c>
      <c r="D61" s="39" t="s">
        <v>218</v>
      </c>
      <c r="E61" s="40"/>
    </row>
    <row r="62" spans="1:26" s="19" customFormat="1" x14ac:dyDescent="0.25">
      <c r="B62" s="22"/>
      <c r="C62" s="269"/>
      <c r="D62" s="269"/>
      <c r="E62" s="269"/>
      <c r="F62" s="269"/>
      <c r="G62" s="269"/>
      <c r="H62" s="269"/>
      <c r="I62" s="269"/>
      <c r="J62" s="269"/>
      <c r="K62" s="269"/>
      <c r="L62" s="269"/>
      <c r="M62" s="269"/>
      <c r="N62" s="269"/>
    </row>
    <row r="63" spans="1:26" ht="28.15" customHeight="1" thickBot="1" x14ac:dyDescent="0.3"/>
    <row r="64" spans="1:26" ht="27" thickBot="1" x14ac:dyDescent="0.3">
      <c r="B64" s="270" t="s">
        <v>102</v>
      </c>
      <c r="C64" s="270"/>
      <c r="D64" s="270"/>
      <c r="E64" s="270"/>
      <c r="F64" s="270"/>
      <c r="G64" s="270"/>
      <c r="H64" s="270"/>
      <c r="I64" s="270"/>
      <c r="J64" s="270"/>
      <c r="K64" s="270"/>
      <c r="L64" s="270"/>
      <c r="M64" s="270"/>
      <c r="N64" s="270"/>
    </row>
    <row r="67" spans="2:17" ht="109.5" customHeight="1" x14ac:dyDescent="0.25">
      <c r="B67" s="90" t="s">
        <v>150</v>
      </c>
      <c r="C67" s="47" t="s">
        <v>2</v>
      </c>
      <c r="D67" s="47" t="s">
        <v>104</v>
      </c>
      <c r="E67" s="47" t="s">
        <v>103</v>
      </c>
      <c r="F67" s="47" t="s">
        <v>105</v>
      </c>
      <c r="G67" s="47" t="s">
        <v>106</v>
      </c>
      <c r="H67" s="47" t="s">
        <v>107</v>
      </c>
      <c r="I67" s="47" t="s">
        <v>108</v>
      </c>
      <c r="J67" s="47" t="s">
        <v>109</v>
      </c>
      <c r="K67" s="47" t="s">
        <v>110</v>
      </c>
      <c r="L67" s="47" t="s">
        <v>111</v>
      </c>
      <c r="M67" s="67" t="s">
        <v>112</v>
      </c>
      <c r="N67" s="67" t="s">
        <v>113</v>
      </c>
      <c r="O67" s="261" t="s">
        <v>3</v>
      </c>
      <c r="P67" s="263"/>
      <c r="Q67" s="47" t="s">
        <v>18</v>
      </c>
    </row>
    <row r="68" spans="2:17" x14ac:dyDescent="0.2">
      <c r="B68" s="170" t="s">
        <v>233</v>
      </c>
      <c r="C68" s="171" t="s">
        <v>171</v>
      </c>
      <c r="D68" s="172" t="s">
        <v>172</v>
      </c>
      <c r="E68" s="172">
        <v>59</v>
      </c>
      <c r="F68" s="173" t="s">
        <v>193</v>
      </c>
      <c r="G68" s="173" t="s">
        <v>193</v>
      </c>
      <c r="H68" s="173" t="s">
        <v>193</v>
      </c>
      <c r="I68" s="174" t="s">
        <v>173</v>
      </c>
      <c r="J68" s="174"/>
      <c r="K68" s="175"/>
      <c r="L68" s="175"/>
      <c r="M68" s="175"/>
      <c r="N68" s="175"/>
      <c r="O68" s="271"/>
      <c r="P68" s="272"/>
      <c r="Q68" s="175" t="s">
        <v>137</v>
      </c>
    </row>
    <row r="69" spans="2:17" x14ac:dyDescent="0.2">
      <c r="B69" s="170" t="s">
        <v>234</v>
      </c>
      <c r="C69" s="171" t="s">
        <v>171</v>
      </c>
      <c r="D69" s="172" t="s">
        <v>174</v>
      </c>
      <c r="E69" s="172">
        <v>50</v>
      </c>
      <c r="F69" s="173" t="s">
        <v>193</v>
      </c>
      <c r="G69" s="173" t="s">
        <v>193</v>
      </c>
      <c r="H69" s="173" t="s">
        <v>193</v>
      </c>
      <c r="I69" s="174" t="s">
        <v>173</v>
      </c>
      <c r="J69" s="174"/>
      <c r="K69" s="176"/>
      <c r="L69" s="176"/>
      <c r="M69" s="176"/>
      <c r="N69" s="176"/>
      <c r="O69" s="271"/>
      <c r="P69" s="272"/>
      <c r="Q69" s="175" t="s">
        <v>137</v>
      </c>
    </row>
    <row r="70" spans="2:17" x14ac:dyDescent="0.2">
      <c r="B70" s="170" t="s">
        <v>235</v>
      </c>
      <c r="C70" s="171" t="s">
        <v>171</v>
      </c>
      <c r="D70" s="172" t="s">
        <v>175</v>
      </c>
      <c r="E70" s="172">
        <v>50</v>
      </c>
      <c r="F70" s="173" t="s">
        <v>193</v>
      </c>
      <c r="G70" s="173" t="s">
        <v>193</v>
      </c>
      <c r="H70" s="173" t="s">
        <v>193</v>
      </c>
      <c r="I70" s="174" t="s">
        <v>173</v>
      </c>
      <c r="J70" s="174"/>
      <c r="K70" s="176"/>
      <c r="L70" s="176"/>
      <c r="M70" s="176"/>
      <c r="N70" s="176"/>
      <c r="O70" s="271"/>
      <c r="P70" s="272"/>
      <c r="Q70" s="175" t="s">
        <v>137</v>
      </c>
    </row>
    <row r="71" spans="2:17" x14ac:dyDescent="0.2">
      <c r="B71" s="170" t="s">
        <v>236</v>
      </c>
      <c r="C71" s="171" t="s">
        <v>171</v>
      </c>
      <c r="D71" s="172" t="s">
        <v>176</v>
      </c>
      <c r="E71" s="172">
        <v>50</v>
      </c>
      <c r="F71" s="173" t="s">
        <v>193</v>
      </c>
      <c r="G71" s="173" t="s">
        <v>193</v>
      </c>
      <c r="H71" s="173" t="s">
        <v>193</v>
      </c>
      <c r="I71" s="174" t="s">
        <v>173</v>
      </c>
      <c r="J71" s="174"/>
      <c r="K71" s="176"/>
      <c r="L71" s="176"/>
      <c r="M71" s="176"/>
      <c r="N71" s="176"/>
      <c r="O71" s="271"/>
      <c r="P71" s="272"/>
      <c r="Q71" s="175" t="s">
        <v>137</v>
      </c>
    </row>
    <row r="72" spans="2:17" x14ac:dyDescent="0.2">
      <c r="B72" s="170" t="s">
        <v>237</v>
      </c>
      <c r="C72" s="171" t="s">
        <v>171</v>
      </c>
      <c r="D72" s="172" t="s">
        <v>177</v>
      </c>
      <c r="E72" s="172">
        <v>50</v>
      </c>
      <c r="F72" s="173" t="s">
        <v>193</v>
      </c>
      <c r="G72" s="173" t="s">
        <v>193</v>
      </c>
      <c r="H72" s="173" t="s">
        <v>193</v>
      </c>
      <c r="I72" s="174" t="s">
        <v>173</v>
      </c>
      <c r="J72" s="174"/>
      <c r="K72" s="176"/>
      <c r="L72" s="176"/>
      <c r="M72" s="176"/>
      <c r="N72" s="176"/>
      <c r="O72" s="271"/>
      <c r="P72" s="272"/>
      <c r="Q72" s="175" t="s">
        <v>137</v>
      </c>
    </row>
    <row r="73" spans="2:17" x14ac:dyDescent="0.2">
      <c r="B73" s="170" t="s">
        <v>238</v>
      </c>
      <c r="C73" s="171" t="s">
        <v>171</v>
      </c>
      <c r="D73" s="172" t="s">
        <v>178</v>
      </c>
      <c r="E73" s="172">
        <v>50</v>
      </c>
      <c r="F73" s="173" t="s">
        <v>193</v>
      </c>
      <c r="G73" s="173" t="s">
        <v>193</v>
      </c>
      <c r="H73" s="173" t="s">
        <v>193</v>
      </c>
      <c r="I73" s="174" t="s">
        <v>173</v>
      </c>
      <c r="J73" s="174"/>
      <c r="K73" s="176"/>
      <c r="L73" s="176"/>
      <c r="M73" s="176"/>
      <c r="N73" s="176"/>
      <c r="O73" s="271"/>
      <c r="P73" s="272"/>
      <c r="Q73" s="175" t="s">
        <v>137</v>
      </c>
    </row>
    <row r="74" spans="2:17" x14ac:dyDescent="0.2">
      <c r="B74" s="170" t="s">
        <v>239</v>
      </c>
      <c r="C74" s="171" t="s">
        <v>171</v>
      </c>
      <c r="D74" s="172" t="s">
        <v>179</v>
      </c>
      <c r="E74" s="172">
        <v>50</v>
      </c>
      <c r="F74" s="173" t="s">
        <v>193</v>
      </c>
      <c r="G74" s="173" t="s">
        <v>193</v>
      </c>
      <c r="H74" s="173" t="s">
        <v>193</v>
      </c>
      <c r="I74" s="174" t="s">
        <v>173</v>
      </c>
      <c r="J74" s="174"/>
      <c r="K74" s="176"/>
      <c r="L74" s="176"/>
      <c r="M74" s="176"/>
      <c r="N74" s="176"/>
      <c r="O74" s="177"/>
      <c r="P74" s="178"/>
      <c r="Q74" s="175" t="s">
        <v>137</v>
      </c>
    </row>
    <row r="75" spans="2:17" x14ac:dyDescent="0.2">
      <c r="B75" s="170" t="s">
        <v>240</v>
      </c>
      <c r="C75" s="171" t="s">
        <v>171</v>
      </c>
      <c r="D75" s="172" t="s">
        <v>180</v>
      </c>
      <c r="E75" s="172">
        <v>50</v>
      </c>
      <c r="F75" s="173" t="s">
        <v>193</v>
      </c>
      <c r="G75" s="173" t="s">
        <v>193</v>
      </c>
      <c r="H75" s="173" t="s">
        <v>193</v>
      </c>
      <c r="I75" s="174" t="s">
        <v>173</v>
      </c>
      <c r="J75" s="174"/>
      <c r="K75" s="176"/>
      <c r="L75" s="176"/>
      <c r="M75" s="176"/>
      <c r="N75" s="176"/>
      <c r="O75" s="177"/>
      <c r="P75" s="178"/>
      <c r="Q75" s="175" t="s">
        <v>137</v>
      </c>
    </row>
    <row r="76" spans="2:17" x14ac:dyDescent="0.2">
      <c r="B76" s="170" t="s">
        <v>241</v>
      </c>
      <c r="C76" s="171" t="s">
        <v>171</v>
      </c>
      <c r="D76" s="176" t="s">
        <v>181</v>
      </c>
      <c r="E76" s="176">
        <v>50</v>
      </c>
      <c r="F76" s="173" t="s">
        <v>193</v>
      </c>
      <c r="G76" s="173" t="s">
        <v>193</v>
      </c>
      <c r="H76" s="173" t="s">
        <v>193</v>
      </c>
      <c r="I76" s="174" t="s">
        <v>173</v>
      </c>
      <c r="J76" s="176"/>
      <c r="K76" s="176"/>
      <c r="L76" s="176"/>
      <c r="M76" s="176"/>
      <c r="N76" s="176"/>
      <c r="O76" s="271"/>
      <c r="P76" s="272"/>
      <c r="Q76" s="175" t="s">
        <v>137</v>
      </c>
    </row>
    <row r="77" spans="2:17" x14ac:dyDescent="0.25">
      <c r="B77" s="179" t="s">
        <v>1</v>
      </c>
      <c r="C77" s="179"/>
      <c r="D77" s="179"/>
      <c r="E77" s="179"/>
      <c r="F77" s="179"/>
      <c r="G77" s="179"/>
      <c r="H77" s="179"/>
      <c r="I77" s="179"/>
      <c r="J77" s="179"/>
      <c r="K77" s="179"/>
      <c r="L77" s="179"/>
      <c r="M77" s="179"/>
      <c r="N77" s="179"/>
      <c r="O77" s="179"/>
      <c r="P77" s="179"/>
      <c r="Q77" s="179"/>
    </row>
    <row r="78" spans="2:17" x14ac:dyDescent="0.25">
      <c r="B78" s="4" t="s">
        <v>37</v>
      </c>
    </row>
    <row r="79" spans="2:17" x14ac:dyDescent="0.25">
      <c r="B79" s="4" t="s">
        <v>62</v>
      </c>
    </row>
    <row r="81" spans="2:19" ht="15.75" thickBot="1" x14ac:dyDescent="0.3"/>
    <row r="82" spans="2:19" ht="27" thickBot="1" x14ac:dyDescent="0.3">
      <c r="B82" s="258" t="s">
        <v>38</v>
      </c>
      <c r="C82" s="259"/>
      <c r="D82" s="259"/>
      <c r="E82" s="259"/>
      <c r="F82" s="259"/>
      <c r="G82" s="259"/>
      <c r="H82" s="259"/>
      <c r="I82" s="259"/>
      <c r="J82" s="259"/>
      <c r="K82" s="259"/>
      <c r="L82" s="259"/>
      <c r="M82" s="259"/>
      <c r="N82" s="260"/>
    </row>
    <row r="87" spans="2:19" ht="76.5" customHeight="1" x14ac:dyDescent="0.25">
      <c r="B87" s="90" t="s">
        <v>0</v>
      </c>
      <c r="C87" s="90" t="s">
        <v>39</v>
      </c>
      <c r="D87" s="90" t="s">
        <v>40</v>
      </c>
      <c r="E87" s="90" t="s">
        <v>114</v>
      </c>
      <c r="F87" s="90" t="s">
        <v>116</v>
      </c>
      <c r="G87" s="90" t="s">
        <v>117</v>
      </c>
      <c r="H87" s="90" t="s">
        <v>118</v>
      </c>
      <c r="I87" s="90" t="s">
        <v>115</v>
      </c>
      <c r="J87" s="261" t="s">
        <v>119</v>
      </c>
      <c r="K87" s="262"/>
      <c r="L87" s="263"/>
      <c r="M87" s="90" t="s">
        <v>123</v>
      </c>
      <c r="N87" s="90" t="s">
        <v>41</v>
      </c>
      <c r="O87" s="90" t="s">
        <v>42</v>
      </c>
      <c r="P87" s="261" t="s">
        <v>3</v>
      </c>
      <c r="Q87" s="263"/>
    </row>
    <row r="88" spans="2:19" s="180" customFormat="1" ht="45" customHeight="1" x14ac:dyDescent="0.25">
      <c r="B88" s="181"/>
      <c r="C88" s="181"/>
      <c r="D88" s="181"/>
      <c r="E88" s="181"/>
      <c r="F88" s="181"/>
      <c r="G88" s="181"/>
      <c r="H88" s="181"/>
      <c r="I88" s="181"/>
      <c r="J88" s="182" t="s">
        <v>120</v>
      </c>
      <c r="K88" s="181" t="s">
        <v>121</v>
      </c>
      <c r="L88" s="182" t="s">
        <v>122</v>
      </c>
      <c r="M88" s="181"/>
      <c r="N88" s="181"/>
      <c r="O88" s="181"/>
      <c r="P88" s="183"/>
      <c r="Q88" s="184"/>
    </row>
    <row r="89" spans="2:19" s="185" customFormat="1" ht="60.75" customHeight="1" x14ac:dyDescent="0.25">
      <c r="B89" s="186" t="s">
        <v>43</v>
      </c>
      <c r="C89" s="186" t="s">
        <v>242</v>
      </c>
      <c r="D89" s="187" t="s">
        <v>182</v>
      </c>
      <c r="E89" s="187">
        <v>30325488</v>
      </c>
      <c r="F89" s="187" t="s">
        <v>183</v>
      </c>
      <c r="G89" s="187" t="s">
        <v>184</v>
      </c>
      <c r="H89" s="188">
        <v>34663</v>
      </c>
      <c r="I89" s="189" t="s">
        <v>185</v>
      </c>
      <c r="J89" s="187" t="s">
        <v>160</v>
      </c>
      <c r="K89" s="190" t="s">
        <v>186</v>
      </c>
      <c r="L89" s="189" t="s">
        <v>243</v>
      </c>
      <c r="M89" s="191" t="s">
        <v>137</v>
      </c>
      <c r="N89" s="191" t="s">
        <v>137</v>
      </c>
      <c r="O89" s="191" t="s">
        <v>137</v>
      </c>
      <c r="P89" s="266"/>
      <c r="Q89" s="266"/>
    </row>
    <row r="90" spans="2:19" s="185" customFormat="1" ht="60.75" customHeight="1" x14ac:dyDescent="0.25">
      <c r="B90" s="186" t="s">
        <v>43</v>
      </c>
      <c r="C90" s="186" t="s">
        <v>242</v>
      </c>
      <c r="D90" s="187" t="s">
        <v>187</v>
      </c>
      <c r="E90" s="187">
        <v>24337301</v>
      </c>
      <c r="F90" s="187" t="s">
        <v>188</v>
      </c>
      <c r="G90" s="187" t="s">
        <v>189</v>
      </c>
      <c r="H90" s="188">
        <v>39542</v>
      </c>
      <c r="I90" s="189" t="s">
        <v>185</v>
      </c>
      <c r="J90" s="187" t="s">
        <v>160</v>
      </c>
      <c r="K90" s="190" t="s">
        <v>190</v>
      </c>
      <c r="L90" s="189" t="s">
        <v>243</v>
      </c>
      <c r="M90" s="191" t="s">
        <v>137</v>
      </c>
      <c r="N90" s="191" t="s">
        <v>137</v>
      </c>
      <c r="O90" s="191" t="s">
        <v>137</v>
      </c>
      <c r="P90" s="267"/>
      <c r="Q90" s="268"/>
    </row>
    <row r="91" spans="2:19" s="185" customFormat="1" ht="69.75" customHeight="1" x14ac:dyDescent="0.25">
      <c r="B91" s="186" t="s">
        <v>44</v>
      </c>
      <c r="C91" s="186" t="s">
        <v>244</v>
      </c>
      <c r="D91" s="187" t="s">
        <v>191</v>
      </c>
      <c r="E91" s="187">
        <v>30233722</v>
      </c>
      <c r="F91" s="187" t="s">
        <v>188</v>
      </c>
      <c r="G91" s="187" t="s">
        <v>189</v>
      </c>
      <c r="H91" s="188">
        <v>39675</v>
      </c>
      <c r="I91" s="189" t="s">
        <v>185</v>
      </c>
      <c r="J91" s="192" t="s">
        <v>245</v>
      </c>
      <c r="K91" s="190" t="s">
        <v>246</v>
      </c>
      <c r="L91" s="189" t="s">
        <v>247</v>
      </c>
      <c r="M91" s="191" t="s">
        <v>137</v>
      </c>
      <c r="N91" s="191" t="s">
        <v>137</v>
      </c>
      <c r="O91" s="191" t="s">
        <v>137</v>
      </c>
      <c r="P91" s="266"/>
      <c r="Q91" s="266"/>
    </row>
    <row r="92" spans="2:19" s="185" customFormat="1" ht="33.6" customHeight="1" x14ac:dyDescent="0.25">
      <c r="B92" s="186" t="s">
        <v>44</v>
      </c>
      <c r="C92" s="186" t="s">
        <v>244</v>
      </c>
      <c r="D92" s="187" t="s">
        <v>192</v>
      </c>
      <c r="E92" s="187">
        <v>24339711</v>
      </c>
      <c r="F92" s="187" t="s">
        <v>188</v>
      </c>
      <c r="G92" s="187" t="s">
        <v>189</v>
      </c>
      <c r="H92" s="188">
        <v>40788</v>
      </c>
      <c r="I92" s="189" t="s">
        <v>193</v>
      </c>
      <c r="J92" s="189" t="s">
        <v>160</v>
      </c>
      <c r="K92" s="189" t="s">
        <v>248</v>
      </c>
      <c r="L92" s="189" t="s">
        <v>247</v>
      </c>
      <c r="M92" s="193" t="s">
        <v>137</v>
      </c>
      <c r="N92" s="193" t="s">
        <v>137</v>
      </c>
      <c r="O92" s="193" t="s">
        <v>137</v>
      </c>
      <c r="P92" s="289"/>
      <c r="Q92" s="289"/>
      <c r="R92" s="194"/>
      <c r="S92" s="194"/>
    </row>
    <row r="93" spans="2:19" s="185" customFormat="1" ht="33.6" customHeight="1" x14ac:dyDescent="0.25">
      <c r="B93" s="186" t="s">
        <v>44</v>
      </c>
      <c r="C93" s="186" t="s">
        <v>244</v>
      </c>
      <c r="D93" s="187" t="s">
        <v>249</v>
      </c>
      <c r="E93" s="187">
        <v>34001770</v>
      </c>
      <c r="F93" s="187" t="s">
        <v>250</v>
      </c>
      <c r="G93" s="187" t="s">
        <v>251</v>
      </c>
      <c r="H93" s="188">
        <v>41936</v>
      </c>
      <c r="I93" s="189" t="s">
        <v>137</v>
      </c>
      <c r="J93" s="189" t="s">
        <v>160</v>
      </c>
      <c r="K93" s="195" t="s">
        <v>252</v>
      </c>
      <c r="L93" s="189" t="s">
        <v>247</v>
      </c>
      <c r="M93" s="193" t="s">
        <v>137</v>
      </c>
      <c r="N93" s="193" t="s">
        <v>137</v>
      </c>
      <c r="O93" s="193" t="s">
        <v>137</v>
      </c>
      <c r="P93" s="289"/>
      <c r="Q93" s="289"/>
    </row>
    <row r="95" spans="2:19" ht="15.75" thickBot="1" x14ac:dyDescent="0.3"/>
    <row r="96" spans="2:19" ht="27" thickBot="1" x14ac:dyDescent="0.3">
      <c r="B96" s="258" t="s">
        <v>46</v>
      </c>
      <c r="C96" s="259"/>
      <c r="D96" s="259"/>
      <c r="E96" s="259"/>
      <c r="F96" s="259"/>
      <c r="G96" s="259"/>
      <c r="H96" s="259"/>
      <c r="I96" s="259"/>
      <c r="J96" s="259"/>
      <c r="K96" s="259"/>
      <c r="L96" s="259"/>
      <c r="M96" s="259"/>
      <c r="N96" s="260"/>
    </row>
    <row r="99" spans="1:26" ht="46.15" customHeight="1" x14ac:dyDescent="0.25">
      <c r="B99" s="47" t="s">
        <v>33</v>
      </c>
      <c r="C99" s="47" t="s">
        <v>47</v>
      </c>
      <c r="D99" s="261" t="s">
        <v>3</v>
      </c>
      <c r="E99" s="263"/>
    </row>
    <row r="100" spans="1:26" ht="46.9" customHeight="1" x14ac:dyDescent="0.25">
      <c r="B100" s="48" t="s">
        <v>124</v>
      </c>
      <c r="C100" s="91" t="s">
        <v>137</v>
      </c>
      <c r="D100" s="251"/>
      <c r="E100" s="251"/>
    </row>
    <row r="103" spans="1:26" ht="26.25" x14ac:dyDescent="0.25">
      <c r="B103" s="273" t="s">
        <v>64</v>
      </c>
      <c r="C103" s="274"/>
      <c r="D103" s="274"/>
      <c r="E103" s="274"/>
      <c r="F103" s="274"/>
      <c r="G103" s="274"/>
      <c r="H103" s="274"/>
      <c r="I103" s="274"/>
      <c r="J103" s="274"/>
      <c r="K103" s="274"/>
      <c r="L103" s="274"/>
      <c r="M103" s="274"/>
      <c r="N103" s="274"/>
      <c r="O103" s="274"/>
      <c r="P103" s="274"/>
    </row>
    <row r="105" spans="1:26" ht="15.75" thickBot="1" x14ac:dyDescent="0.3"/>
    <row r="106" spans="1:26" ht="27" thickBot="1" x14ac:dyDescent="0.3">
      <c r="B106" s="258" t="s">
        <v>54</v>
      </c>
      <c r="C106" s="259"/>
      <c r="D106" s="259"/>
      <c r="E106" s="259"/>
      <c r="F106" s="259"/>
      <c r="G106" s="259"/>
      <c r="H106" s="259"/>
      <c r="I106" s="259"/>
      <c r="J106" s="259"/>
      <c r="K106" s="259"/>
      <c r="L106" s="259"/>
      <c r="M106" s="259"/>
      <c r="N106" s="260"/>
    </row>
    <row r="108" spans="1:26" ht="15.75" thickBot="1" x14ac:dyDescent="0.3">
      <c r="M108" s="45"/>
      <c r="N108" s="45"/>
    </row>
    <row r="109" spans="1:26" s="77" customFormat="1" ht="109.5" customHeight="1" x14ac:dyDescent="0.25">
      <c r="B109" s="88" t="s">
        <v>146</v>
      </c>
      <c r="C109" s="88" t="s">
        <v>147</v>
      </c>
      <c r="D109" s="88" t="s">
        <v>148</v>
      </c>
      <c r="E109" s="88" t="s">
        <v>45</v>
      </c>
      <c r="F109" s="88" t="s">
        <v>22</v>
      </c>
      <c r="G109" s="88" t="s">
        <v>101</v>
      </c>
      <c r="H109" s="88" t="s">
        <v>17</v>
      </c>
      <c r="I109" s="88" t="s">
        <v>10</v>
      </c>
      <c r="J109" s="88" t="s">
        <v>31</v>
      </c>
      <c r="K109" s="88" t="s">
        <v>61</v>
      </c>
      <c r="L109" s="88" t="s">
        <v>20</v>
      </c>
      <c r="M109" s="73" t="s">
        <v>26</v>
      </c>
      <c r="N109" s="88" t="s">
        <v>149</v>
      </c>
      <c r="O109" s="88" t="s">
        <v>36</v>
      </c>
      <c r="P109" s="89" t="s">
        <v>11</v>
      </c>
      <c r="Q109" s="89" t="s">
        <v>19</v>
      </c>
    </row>
    <row r="110" spans="1:26" s="83" customFormat="1" ht="30" x14ac:dyDescent="0.25">
      <c r="A110" s="36">
        <v>1</v>
      </c>
      <c r="B110" s="84" t="s">
        <v>253</v>
      </c>
      <c r="C110" s="85" t="s">
        <v>254</v>
      </c>
      <c r="D110" s="84" t="s">
        <v>255</v>
      </c>
      <c r="E110" s="79" t="s">
        <v>256</v>
      </c>
      <c r="F110" s="80" t="s">
        <v>137</v>
      </c>
      <c r="G110" s="122" t="s">
        <v>193</v>
      </c>
      <c r="H110" s="87">
        <v>39783</v>
      </c>
      <c r="I110" s="81">
        <v>40359</v>
      </c>
      <c r="J110" s="81" t="s">
        <v>138</v>
      </c>
      <c r="K110" s="196">
        <v>0</v>
      </c>
      <c r="L110" s="196">
        <v>10</v>
      </c>
      <c r="M110" s="196">
        <v>165</v>
      </c>
      <c r="N110" s="72" t="e">
        <f>+M110*G110</f>
        <v>#VALUE!</v>
      </c>
      <c r="O110" s="18">
        <v>267365740</v>
      </c>
      <c r="P110" s="18" t="s">
        <v>257</v>
      </c>
      <c r="Q110" s="123"/>
      <c r="R110" s="82"/>
      <c r="S110" s="82"/>
      <c r="T110" s="82"/>
      <c r="U110" s="82"/>
      <c r="V110" s="82"/>
      <c r="W110" s="82"/>
      <c r="X110" s="82"/>
      <c r="Y110" s="82"/>
      <c r="Z110" s="82"/>
    </row>
    <row r="111" spans="1:26" s="83" customFormat="1" ht="30" x14ac:dyDescent="0.25">
      <c r="A111" s="36">
        <f>+A110+1</f>
        <v>2</v>
      </c>
      <c r="B111" s="84" t="s">
        <v>253</v>
      </c>
      <c r="C111" s="85" t="s">
        <v>254</v>
      </c>
      <c r="D111" s="84" t="s">
        <v>255</v>
      </c>
      <c r="E111" s="79" t="s">
        <v>258</v>
      </c>
      <c r="F111" s="80" t="s">
        <v>137</v>
      </c>
      <c r="G111" s="80" t="s">
        <v>193</v>
      </c>
      <c r="H111" s="87">
        <v>40360</v>
      </c>
      <c r="I111" s="81">
        <v>40543</v>
      </c>
      <c r="J111" s="81" t="s">
        <v>138</v>
      </c>
      <c r="K111" s="196">
        <v>0</v>
      </c>
      <c r="L111" s="196">
        <v>6</v>
      </c>
      <c r="M111" s="196">
        <v>70</v>
      </c>
      <c r="N111" s="72"/>
      <c r="O111" s="18">
        <v>85812411</v>
      </c>
      <c r="P111" s="18" t="s">
        <v>259</v>
      </c>
      <c r="Q111" s="123"/>
      <c r="R111" s="82"/>
      <c r="S111" s="82"/>
      <c r="T111" s="82"/>
      <c r="U111" s="82"/>
      <c r="V111" s="82"/>
      <c r="W111" s="82"/>
      <c r="X111" s="82"/>
      <c r="Y111" s="82"/>
      <c r="Z111" s="82"/>
    </row>
    <row r="112" spans="1:26" s="83" customFormat="1" ht="30" x14ac:dyDescent="0.25">
      <c r="A112" s="36">
        <f t="shared" ref="A112:A115" si="1">+A111+1</f>
        <v>3</v>
      </c>
      <c r="B112" s="84" t="s">
        <v>253</v>
      </c>
      <c r="C112" s="85" t="s">
        <v>254</v>
      </c>
      <c r="D112" s="84" t="s">
        <v>255</v>
      </c>
      <c r="E112" s="79" t="s">
        <v>260</v>
      </c>
      <c r="F112" s="80" t="s">
        <v>137</v>
      </c>
      <c r="G112" s="80" t="s">
        <v>193</v>
      </c>
      <c r="H112" s="87">
        <v>40543</v>
      </c>
      <c r="I112" s="81">
        <v>40724</v>
      </c>
      <c r="J112" s="81" t="s">
        <v>138</v>
      </c>
      <c r="K112" s="196">
        <v>0</v>
      </c>
      <c r="L112" s="196">
        <v>12</v>
      </c>
      <c r="M112" s="196">
        <v>140</v>
      </c>
      <c r="N112" s="72"/>
      <c r="O112" s="18">
        <v>177747448</v>
      </c>
      <c r="P112" s="18" t="s">
        <v>261</v>
      </c>
      <c r="Q112" s="123"/>
      <c r="R112" s="82"/>
      <c r="S112" s="82"/>
      <c r="T112" s="82"/>
      <c r="U112" s="82"/>
      <c r="V112" s="82"/>
      <c r="W112" s="82"/>
      <c r="X112" s="82"/>
      <c r="Y112" s="82"/>
      <c r="Z112" s="82"/>
    </row>
    <row r="113" spans="1:26" s="83" customFormat="1" ht="30" x14ac:dyDescent="0.25">
      <c r="A113" s="36">
        <f t="shared" si="1"/>
        <v>4</v>
      </c>
      <c r="B113" s="84" t="s">
        <v>253</v>
      </c>
      <c r="C113" s="85" t="s">
        <v>254</v>
      </c>
      <c r="D113" s="84" t="s">
        <v>262</v>
      </c>
      <c r="E113" s="79" t="s">
        <v>263</v>
      </c>
      <c r="F113" s="80" t="s">
        <v>137</v>
      </c>
      <c r="G113" s="80" t="s">
        <v>193</v>
      </c>
      <c r="H113" s="87">
        <v>41430</v>
      </c>
      <c r="I113" s="81">
        <v>41612</v>
      </c>
      <c r="J113" s="81" t="s">
        <v>138</v>
      </c>
      <c r="K113" s="196">
        <v>4</v>
      </c>
      <c r="L113" s="196">
        <v>0</v>
      </c>
      <c r="M113" s="196">
        <v>2300</v>
      </c>
      <c r="N113" s="72"/>
      <c r="O113" s="18">
        <v>419231538</v>
      </c>
      <c r="P113" s="18" t="s">
        <v>264</v>
      </c>
      <c r="Q113" s="123"/>
      <c r="R113" s="82"/>
      <c r="S113" s="82"/>
      <c r="T113" s="82"/>
      <c r="U113" s="82"/>
      <c r="V113" s="82"/>
      <c r="W113" s="82"/>
      <c r="X113" s="82"/>
      <c r="Y113" s="82"/>
      <c r="Z113" s="82"/>
    </row>
    <row r="114" spans="1:26" s="83" customFormat="1" ht="30" x14ac:dyDescent="0.25">
      <c r="A114" s="36">
        <f t="shared" si="1"/>
        <v>5</v>
      </c>
      <c r="B114" s="84" t="s">
        <v>253</v>
      </c>
      <c r="C114" s="85" t="s">
        <v>254</v>
      </c>
      <c r="D114" s="84" t="s">
        <v>255</v>
      </c>
      <c r="E114" s="79" t="s">
        <v>265</v>
      </c>
      <c r="F114" s="80" t="s">
        <v>137</v>
      </c>
      <c r="G114" s="80" t="s">
        <v>193</v>
      </c>
      <c r="H114" s="87">
        <v>41663</v>
      </c>
      <c r="I114" s="81">
        <v>41983</v>
      </c>
      <c r="J114" s="81" t="s">
        <v>138</v>
      </c>
      <c r="K114" s="129">
        <v>8</v>
      </c>
      <c r="L114" s="129">
        <v>0</v>
      </c>
      <c r="M114" s="129">
        <v>600</v>
      </c>
      <c r="N114" s="72"/>
      <c r="O114" s="18">
        <v>330000000</v>
      </c>
      <c r="P114" s="18" t="s">
        <v>266</v>
      </c>
      <c r="Q114" s="123"/>
      <c r="R114" s="82"/>
      <c r="S114" s="82"/>
      <c r="T114" s="82"/>
      <c r="U114" s="82"/>
      <c r="V114" s="82"/>
      <c r="W114" s="82"/>
      <c r="X114" s="82"/>
      <c r="Y114" s="82"/>
      <c r="Z114" s="82"/>
    </row>
    <row r="115" spans="1:26" s="83" customFormat="1" ht="30" x14ac:dyDescent="0.25">
      <c r="A115" s="36">
        <f t="shared" si="1"/>
        <v>6</v>
      </c>
      <c r="B115" s="84" t="s">
        <v>253</v>
      </c>
      <c r="C115" s="85" t="s">
        <v>254</v>
      </c>
      <c r="D115" s="84" t="s">
        <v>262</v>
      </c>
      <c r="E115" s="79" t="s">
        <v>267</v>
      </c>
      <c r="F115" s="80" t="s">
        <v>137</v>
      </c>
      <c r="G115" s="80" t="s">
        <v>268</v>
      </c>
      <c r="H115" s="87">
        <v>41623</v>
      </c>
      <c r="I115" s="81" t="s">
        <v>269</v>
      </c>
      <c r="J115" s="81" t="s">
        <v>138</v>
      </c>
      <c r="K115" s="129">
        <v>0</v>
      </c>
      <c r="L115" s="129">
        <v>8</v>
      </c>
      <c r="M115" s="129">
        <v>405</v>
      </c>
      <c r="N115" s="72"/>
      <c r="O115" s="18">
        <v>2704523122</v>
      </c>
      <c r="P115" s="18" t="s">
        <v>270</v>
      </c>
      <c r="Q115" s="123"/>
      <c r="R115" s="82"/>
      <c r="S115" s="82"/>
      <c r="T115" s="82"/>
      <c r="U115" s="82"/>
      <c r="V115" s="82"/>
      <c r="W115" s="82"/>
      <c r="X115" s="82"/>
      <c r="Y115" s="82"/>
      <c r="Z115" s="82"/>
    </row>
    <row r="116" spans="1:26" s="83" customFormat="1" x14ac:dyDescent="0.25">
      <c r="A116" s="36" t="e">
        <f>+#REF!+1</f>
        <v>#REF!</v>
      </c>
      <c r="B116" s="84"/>
      <c r="C116" s="85"/>
      <c r="D116" s="84"/>
      <c r="E116" s="79"/>
      <c r="F116" s="80"/>
      <c r="G116" s="80"/>
      <c r="H116" s="80"/>
      <c r="I116" s="81"/>
      <c r="J116" s="81"/>
      <c r="K116" s="81"/>
      <c r="L116" s="81"/>
      <c r="M116" s="129"/>
      <c r="N116" s="72"/>
      <c r="O116" s="18"/>
      <c r="P116" s="18"/>
      <c r="Q116" s="123"/>
      <c r="R116" s="82"/>
      <c r="S116" s="82"/>
      <c r="T116" s="82"/>
      <c r="U116" s="82"/>
      <c r="V116" s="82"/>
      <c r="W116" s="82"/>
      <c r="X116" s="82"/>
      <c r="Y116" s="82"/>
      <c r="Z116" s="82"/>
    </row>
    <row r="117" spans="1:26" s="83" customFormat="1" x14ac:dyDescent="0.25">
      <c r="A117" s="36"/>
      <c r="B117" s="37" t="s">
        <v>16</v>
      </c>
      <c r="C117" s="85"/>
      <c r="D117" s="84"/>
      <c r="E117" s="79"/>
      <c r="F117" s="80"/>
      <c r="G117" s="80"/>
      <c r="H117" s="80"/>
      <c r="I117" s="81"/>
      <c r="J117" s="81"/>
      <c r="K117" s="86">
        <f>SUM(K110:K116)</f>
        <v>12</v>
      </c>
      <c r="L117" s="86">
        <f>SUM(L110:L116)</f>
        <v>36</v>
      </c>
      <c r="M117" s="197">
        <f>SUM(M110:M116)</f>
        <v>3680</v>
      </c>
      <c r="N117" s="86" t="e">
        <f>SUM(N110:N116)</f>
        <v>#VALUE!</v>
      </c>
      <c r="O117" s="18"/>
      <c r="P117" s="18"/>
      <c r="Q117" s="124"/>
    </row>
    <row r="118" spans="1:26" x14ac:dyDescent="0.25">
      <c r="B118" s="19"/>
      <c r="C118" s="19"/>
      <c r="D118" s="19"/>
      <c r="E118" s="20"/>
      <c r="F118" s="19"/>
      <c r="G118" s="19"/>
      <c r="H118" s="19"/>
      <c r="I118" s="19"/>
      <c r="J118" s="19"/>
      <c r="K118" s="19"/>
      <c r="L118" s="19"/>
      <c r="M118" s="19"/>
      <c r="N118" s="19"/>
      <c r="O118" s="19"/>
      <c r="P118" s="19"/>
    </row>
    <row r="119" spans="1:26" ht="18.75" x14ac:dyDescent="0.25">
      <c r="B119" s="41" t="s">
        <v>32</v>
      </c>
      <c r="C119" s="51">
        <f>+K117</f>
        <v>12</v>
      </c>
      <c r="H119" s="21"/>
      <c r="I119" s="21"/>
      <c r="J119" s="21"/>
      <c r="K119" s="21"/>
      <c r="L119" s="21"/>
      <c r="M119" s="21"/>
      <c r="N119" s="19"/>
      <c r="O119" s="19"/>
      <c r="P119" s="19"/>
    </row>
    <row r="121" spans="1:26" ht="15.75" thickBot="1" x14ac:dyDescent="0.3"/>
    <row r="122" spans="1:26" ht="37.15" customHeight="1" thickBot="1" x14ac:dyDescent="0.3">
      <c r="B122" s="53" t="s">
        <v>49</v>
      </c>
      <c r="C122" s="54" t="s">
        <v>50</v>
      </c>
      <c r="D122" s="53" t="s">
        <v>51</v>
      </c>
      <c r="E122" s="54" t="s">
        <v>55</v>
      </c>
    </row>
    <row r="123" spans="1:26" ht="41.45" customHeight="1" x14ac:dyDescent="0.25">
      <c r="B123" s="46" t="s">
        <v>125</v>
      </c>
      <c r="C123" s="49">
        <v>20</v>
      </c>
      <c r="D123" s="49"/>
      <c r="E123" s="286">
        <f>+D123+D124+D125</f>
        <v>30</v>
      </c>
    </row>
    <row r="124" spans="1:26" x14ac:dyDescent="0.25">
      <c r="B124" s="46" t="s">
        <v>126</v>
      </c>
      <c r="C124" s="39">
        <v>30</v>
      </c>
      <c r="D124" s="150">
        <v>30</v>
      </c>
      <c r="E124" s="287"/>
    </row>
    <row r="125" spans="1:26" ht="15.75" thickBot="1" x14ac:dyDescent="0.3">
      <c r="B125" s="46" t="s">
        <v>127</v>
      </c>
      <c r="C125" s="50">
        <v>40</v>
      </c>
      <c r="D125" s="50">
        <v>0</v>
      </c>
      <c r="E125" s="288"/>
    </row>
    <row r="127" spans="1:26" ht="15.75" thickBot="1" x14ac:dyDescent="0.3"/>
    <row r="128" spans="1:26" ht="27" thickBot="1" x14ac:dyDescent="0.3">
      <c r="B128" s="258" t="s">
        <v>52</v>
      </c>
      <c r="C128" s="259"/>
      <c r="D128" s="259"/>
      <c r="E128" s="259"/>
      <c r="F128" s="259"/>
      <c r="G128" s="259"/>
      <c r="H128" s="259"/>
      <c r="I128" s="259"/>
      <c r="J128" s="259"/>
      <c r="K128" s="259"/>
      <c r="L128" s="259"/>
      <c r="M128" s="259"/>
      <c r="N128" s="260"/>
    </row>
    <row r="130" spans="2:17" ht="76.5" customHeight="1" x14ac:dyDescent="0.25">
      <c r="B130" s="90" t="s">
        <v>0</v>
      </c>
      <c r="C130" s="90" t="s">
        <v>39</v>
      </c>
      <c r="D130" s="90" t="s">
        <v>40</v>
      </c>
      <c r="E130" s="90" t="s">
        <v>114</v>
      </c>
      <c r="F130" s="90" t="s">
        <v>116</v>
      </c>
      <c r="G130" s="90" t="s">
        <v>117</v>
      </c>
      <c r="H130" s="90" t="s">
        <v>118</v>
      </c>
      <c r="I130" s="90" t="s">
        <v>115</v>
      </c>
      <c r="J130" s="261" t="s">
        <v>119</v>
      </c>
      <c r="K130" s="262"/>
      <c r="L130" s="263"/>
      <c r="M130" s="90" t="s">
        <v>123</v>
      </c>
      <c r="N130" s="90" t="s">
        <v>41</v>
      </c>
      <c r="O130" s="90" t="s">
        <v>42</v>
      </c>
      <c r="P130" s="261" t="s">
        <v>3</v>
      </c>
      <c r="Q130" s="263"/>
    </row>
    <row r="131" spans="2:17" ht="76.5" customHeight="1" x14ac:dyDescent="0.25">
      <c r="B131" s="90"/>
      <c r="C131" s="90"/>
      <c r="D131" s="90"/>
      <c r="E131" s="90"/>
      <c r="F131" s="90"/>
      <c r="G131" s="90"/>
      <c r="H131" s="90"/>
      <c r="I131" s="90"/>
      <c r="J131" s="198" t="s">
        <v>120</v>
      </c>
      <c r="K131" s="199" t="s">
        <v>121</v>
      </c>
      <c r="L131" s="198" t="s">
        <v>122</v>
      </c>
      <c r="M131" s="90"/>
      <c r="N131" s="90"/>
      <c r="O131" s="90"/>
      <c r="P131" s="148"/>
      <c r="Q131" s="149"/>
    </row>
    <row r="132" spans="2:17" ht="100.5" customHeight="1" x14ac:dyDescent="0.25">
      <c r="B132" s="48" t="s">
        <v>131</v>
      </c>
      <c r="C132" s="200" t="s">
        <v>271</v>
      </c>
      <c r="D132" s="201" t="s">
        <v>272</v>
      </c>
      <c r="E132" s="202">
        <v>30392499</v>
      </c>
      <c r="F132" s="91" t="s">
        <v>273</v>
      </c>
      <c r="G132" s="91" t="s">
        <v>189</v>
      </c>
      <c r="H132" s="203">
        <v>36707</v>
      </c>
      <c r="I132" s="40" t="s">
        <v>137</v>
      </c>
      <c r="J132" s="48" t="s">
        <v>274</v>
      </c>
      <c r="K132" s="48" t="s">
        <v>275</v>
      </c>
      <c r="L132" s="209" t="s">
        <v>276</v>
      </c>
      <c r="M132" s="204" t="s">
        <v>137</v>
      </c>
      <c r="N132" s="150" t="s">
        <v>137</v>
      </c>
      <c r="O132" s="150" t="s">
        <v>137</v>
      </c>
      <c r="P132" s="251"/>
      <c r="Q132" s="251"/>
    </row>
    <row r="133" spans="2:17" ht="78" customHeight="1" x14ac:dyDescent="0.25">
      <c r="B133" s="48" t="s">
        <v>132</v>
      </c>
      <c r="C133" s="200" t="s">
        <v>271</v>
      </c>
      <c r="D133" s="201" t="s">
        <v>277</v>
      </c>
      <c r="E133" s="202">
        <v>30357911</v>
      </c>
      <c r="F133" s="91" t="s">
        <v>278</v>
      </c>
      <c r="G133" s="91" t="s">
        <v>279</v>
      </c>
      <c r="H133" s="203">
        <v>40851</v>
      </c>
      <c r="I133" s="40" t="s">
        <v>268</v>
      </c>
      <c r="J133" s="48" t="s">
        <v>280</v>
      </c>
      <c r="K133" s="205" t="s">
        <v>281</v>
      </c>
      <c r="L133" s="52" t="s">
        <v>282</v>
      </c>
      <c r="M133" s="150" t="s">
        <v>137</v>
      </c>
      <c r="N133" s="150" t="s">
        <v>137</v>
      </c>
      <c r="O133" s="150" t="s">
        <v>137</v>
      </c>
      <c r="P133" s="264"/>
      <c r="Q133" s="265"/>
    </row>
    <row r="134" spans="2:17" ht="56.25" customHeight="1" x14ac:dyDescent="0.25">
      <c r="B134" s="48" t="s">
        <v>133</v>
      </c>
      <c r="C134" s="206" t="s">
        <v>283</v>
      </c>
      <c r="D134" s="201" t="s">
        <v>284</v>
      </c>
      <c r="E134" s="202">
        <v>6583519</v>
      </c>
      <c r="F134" s="207" t="s">
        <v>285</v>
      </c>
      <c r="G134" s="91" t="s">
        <v>184</v>
      </c>
      <c r="H134" s="208">
        <v>30987</v>
      </c>
      <c r="I134" s="2" t="s">
        <v>137</v>
      </c>
      <c r="J134" s="147" t="s">
        <v>286</v>
      </c>
      <c r="K134" s="68" t="s">
        <v>287</v>
      </c>
      <c r="L134" s="68" t="s">
        <v>288</v>
      </c>
      <c r="M134" s="150" t="s">
        <v>137</v>
      </c>
      <c r="N134" s="150" t="s">
        <v>137</v>
      </c>
      <c r="O134" s="150" t="s">
        <v>137</v>
      </c>
      <c r="P134" s="251"/>
      <c r="Q134" s="251"/>
    </row>
    <row r="137" spans="2:17" ht="15.75" thickBot="1" x14ac:dyDescent="0.3"/>
    <row r="138" spans="2:17" ht="54" customHeight="1" x14ac:dyDescent="0.25">
      <c r="B138" s="93" t="s">
        <v>33</v>
      </c>
      <c r="C138" s="93" t="s">
        <v>49</v>
      </c>
      <c r="D138" s="90" t="s">
        <v>50</v>
      </c>
      <c r="E138" s="93" t="s">
        <v>51</v>
      </c>
      <c r="F138" s="54" t="s">
        <v>56</v>
      </c>
      <c r="G138" s="65"/>
    </row>
    <row r="139" spans="2:17" ht="120.75" customHeight="1" x14ac:dyDescent="0.2">
      <c r="B139" s="252" t="s">
        <v>53</v>
      </c>
      <c r="C139" s="3" t="s">
        <v>128</v>
      </c>
      <c r="D139" s="150">
        <v>25</v>
      </c>
      <c r="E139" s="150">
        <v>25</v>
      </c>
      <c r="F139" s="253">
        <f>+E139+E140+E141</f>
        <v>60</v>
      </c>
      <c r="G139" s="66"/>
    </row>
    <row r="140" spans="2:17" ht="76.150000000000006" customHeight="1" x14ac:dyDescent="0.2">
      <c r="B140" s="252"/>
      <c r="C140" s="3" t="s">
        <v>129</v>
      </c>
      <c r="D140" s="52">
        <v>25</v>
      </c>
      <c r="E140" s="150">
        <v>25</v>
      </c>
      <c r="F140" s="254"/>
      <c r="G140" s="66"/>
    </row>
    <row r="141" spans="2:17" ht="69" customHeight="1" x14ac:dyDescent="0.2">
      <c r="B141" s="252"/>
      <c r="C141" s="3" t="s">
        <v>130</v>
      </c>
      <c r="D141" s="150">
        <v>10</v>
      </c>
      <c r="E141" s="150">
        <v>10</v>
      </c>
      <c r="F141" s="255"/>
      <c r="G141" s="66"/>
    </row>
    <row r="142" spans="2:17" x14ac:dyDescent="0.25">
      <c r="C142" s="74"/>
    </row>
    <row r="145" spans="2:5" x14ac:dyDescent="0.25">
      <c r="B145" s="92" t="s">
        <v>57</v>
      </c>
    </row>
    <row r="148" spans="2:5" x14ac:dyDescent="0.25">
      <c r="B148" s="94" t="s">
        <v>33</v>
      </c>
      <c r="C148" s="94" t="s">
        <v>58</v>
      </c>
      <c r="D148" s="93" t="s">
        <v>51</v>
      </c>
      <c r="E148" s="93" t="s">
        <v>16</v>
      </c>
    </row>
    <row r="149" spans="2:5" ht="28.5" x14ac:dyDescent="0.25">
      <c r="B149" s="75" t="s">
        <v>59</v>
      </c>
      <c r="C149" s="76">
        <v>40</v>
      </c>
      <c r="D149" s="150">
        <f>+E123</f>
        <v>30</v>
      </c>
      <c r="E149" s="256">
        <f>+D149+D150</f>
        <v>90</v>
      </c>
    </row>
    <row r="150" spans="2:5" ht="42.75" x14ac:dyDescent="0.25">
      <c r="B150" s="75" t="s">
        <v>60</v>
      </c>
      <c r="C150" s="76">
        <v>60</v>
      </c>
      <c r="D150" s="150">
        <f>+F139</f>
        <v>60</v>
      </c>
      <c r="E150" s="257"/>
    </row>
  </sheetData>
  <sheetProtection algorithmName="SHA-512" hashValue="J+hW8ekJfobglPbm6pys6BcJyzlnLBcyWLhKX9U4pH6dubfvvlv2awnnAExwHJimVKX1z0melWjmTnGNmrYfEg==" saltValue="duzt/qHY0CNUtLqHHvbjAg==" spinCount="100000" sheet="1" objects="1" scenarios="1"/>
  <mergeCells count="47">
    <mergeCell ref="B103:P103"/>
    <mergeCell ref="B106:N106"/>
    <mergeCell ref="E123:E125"/>
    <mergeCell ref="P92:Q92"/>
    <mergeCell ref="P93:Q93"/>
    <mergeCell ref="B96:N96"/>
    <mergeCell ref="D99:E99"/>
    <mergeCell ref="D100:E100"/>
    <mergeCell ref="B2:P2"/>
    <mergeCell ref="E40:E41"/>
    <mergeCell ref="B14:C21"/>
    <mergeCell ref="M45:N45"/>
    <mergeCell ref="B58:B59"/>
    <mergeCell ref="C58:C59"/>
    <mergeCell ref="D58:E58"/>
    <mergeCell ref="B4:P4"/>
    <mergeCell ref="B22:C22"/>
    <mergeCell ref="C6:N6"/>
    <mergeCell ref="C7:N7"/>
    <mergeCell ref="C8:N8"/>
    <mergeCell ref="C9:N9"/>
    <mergeCell ref="C10:E10"/>
    <mergeCell ref="C62:N62"/>
    <mergeCell ref="B64:N64"/>
    <mergeCell ref="O71:P71"/>
    <mergeCell ref="O72:P72"/>
    <mergeCell ref="O76:P76"/>
    <mergeCell ref="O73:P73"/>
    <mergeCell ref="O67:P67"/>
    <mergeCell ref="O68:P68"/>
    <mergeCell ref="O69:P69"/>
    <mergeCell ref="O70:P70"/>
    <mergeCell ref="B82:N82"/>
    <mergeCell ref="J87:L87"/>
    <mergeCell ref="P89:Q89"/>
    <mergeCell ref="P90:Q90"/>
    <mergeCell ref="P91:Q91"/>
    <mergeCell ref="P87:Q87"/>
    <mergeCell ref="P134:Q134"/>
    <mergeCell ref="B139:B141"/>
    <mergeCell ref="F139:F141"/>
    <mergeCell ref="E149:E150"/>
    <mergeCell ref="B128:N128"/>
    <mergeCell ref="J130:L130"/>
    <mergeCell ref="P130:Q130"/>
    <mergeCell ref="P132:Q132"/>
    <mergeCell ref="P133:Q133"/>
  </mergeCells>
  <dataValidations count="2">
    <dataValidation type="decimal" allowBlank="1" showInputMessage="1" showErrorMessage="1" sqref="WVH982898 WLL982898 C65394 IV65394 SR65394 ACN65394 AMJ65394 AWF65394 BGB65394 BPX65394 BZT65394 CJP65394 CTL65394 DDH65394 DND65394 DWZ65394 EGV65394 EQR65394 FAN65394 FKJ65394 FUF65394 GEB65394 GNX65394 GXT65394 HHP65394 HRL65394 IBH65394 ILD65394 IUZ65394 JEV65394 JOR65394 JYN65394 KIJ65394 KSF65394 LCB65394 LLX65394 LVT65394 MFP65394 MPL65394 MZH65394 NJD65394 NSZ65394 OCV65394 OMR65394 OWN65394 PGJ65394 PQF65394 QAB65394 QJX65394 QTT65394 RDP65394 RNL65394 RXH65394 SHD65394 SQZ65394 TAV65394 TKR65394 TUN65394 UEJ65394 UOF65394 UYB65394 VHX65394 VRT65394 WBP65394 WLL65394 WVH65394 C130930 IV130930 SR130930 ACN130930 AMJ130930 AWF130930 BGB130930 BPX130930 BZT130930 CJP130930 CTL130930 DDH130930 DND130930 DWZ130930 EGV130930 EQR130930 FAN130930 FKJ130930 FUF130930 GEB130930 GNX130930 GXT130930 HHP130930 HRL130930 IBH130930 ILD130930 IUZ130930 JEV130930 JOR130930 JYN130930 KIJ130930 KSF130930 LCB130930 LLX130930 LVT130930 MFP130930 MPL130930 MZH130930 NJD130930 NSZ130930 OCV130930 OMR130930 OWN130930 PGJ130930 PQF130930 QAB130930 QJX130930 QTT130930 RDP130930 RNL130930 RXH130930 SHD130930 SQZ130930 TAV130930 TKR130930 TUN130930 UEJ130930 UOF130930 UYB130930 VHX130930 VRT130930 WBP130930 WLL130930 WVH130930 C196466 IV196466 SR196466 ACN196466 AMJ196466 AWF196466 BGB196466 BPX196466 BZT196466 CJP196466 CTL196466 DDH196466 DND196466 DWZ196466 EGV196466 EQR196466 FAN196466 FKJ196466 FUF196466 GEB196466 GNX196466 GXT196466 HHP196466 HRL196466 IBH196466 ILD196466 IUZ196466 JEV196466 JOR196466 JYN196466 KIJ196466 KSF196466 LCB196466 LLX196466 LVT196466 MFP196466 MPL196466 MZH196466 NJD196466 NSZ196466 OCV196466 OMR196466 OWN196466 PGJ196466 PQF196466 QAB196466 QJX196466 QTT196466 RDP196466 RNL196466 RXH196466 SHD196466 SQZ196466 TAV196466 TKR196466 TUN196466 UEJ196466 UOF196466 UYB196466 VHX196466 VRT196466 WBP196466 WLL196466 WVH196466 C262002 IV262002 SR262002 ACN262002 AMJ262002 AWF262002 BGB262002 BPX262002 BZT262002 CJP262002 CTL262002 DDH262002 DND262002 DWZ262002 EGV262002 EQR262002 FAN262002 FKJ262002 FUF262002 GEB262002 GNX262002 GXT262002 HHP262002 HRL262002 IBH262002 ILD262002 IUZ262002 JEV262002 JOR262002 JYN262002 KIJ262002 KSF262002 LCB262002 LLX262002 LVT262002 MFP262002 MPL262002 MZH262002 NJD262002 NSZ262002 OCV262002 OMR262002 OWN262002 PGJ262002 PQF262002 QAB262002 QJX262002 QTT262002 RDP262002 RNL262002 RXH262002 SHD262002 SQZ262002 TAV262002 TKR262002 TUN262002 UEJ262002 UOF262002 UYB262002 VHX262002 VRT262002 WBP262002 WLL262002 WVH262002 C327538 IV327538 SR327538 ACN327538 AMJ327538 AWF327538 BGB327538 BPX327538 BZT327538 CJP327538 CTL327538 DDH327538 DND327538 DWZ327538 EGV327538 EQR327538 FAN327538 FKJ327538 FUF327538 GEB327538 GNX327538 GXT327538 HHP327538 HRL327538 IBH327538 ILD327538 IUZ327538 JEV327538 JOR327538 JYN327538 KIJ327538 KSF327538 LCB327538 LLX327538 LVT327538 MFP327538 MPL327538 MZH327538 NJD327538 NSZ327538 OCV327538 OMR327538 OWN327538 PGJ327538 PQF327538 QAB327538 QJX327538 QTT327538 RDP327538 RNL327538 RXH327538 SHD327538 SQZ327538 TAV327538 TKR327538 TUN327538 UEJ327538 UOF327538 UYB327538 VHX327538 VRT327538 WBP327538 WLL327538 WVH327538 C393074 IV393074 SR393074 ACN393074 AMJ393074 AWF393074 BGB393074 BPX393074 BZT393074 CJP393074 CTL393074 DDH393074 DND393074 DWZ393074 EGV393074 EQR393074 FAN393074 FKJ393074 FUF393074 GEB393074 GNX393074 GXT393074 HHP393074 HRL393074 IBH393074 ILD393074 IUZ393074 JEV393074 JOR393074 JYN393074 KIJ393074 KSF393074 LCB393074 LLX393074 LVT393074 MFP393074 MPL393074 MZH393074 NJD393074 NSZ393074 OCV393074 OMR393074 OWN393074 PGJ393074 PQF393074 QAB393074 QJX393074 QTT393074 RDP393074 RNL393074 RXH393074 SHD393074 SQZ393074 TAV393074 TKR393074 TUN393074 UEJ393074 UOF393074 UYB393074 VHX393074 VRT393074 WBP393074 WLL393074 WVH393074 C458610 IV458610 SR458610 ACN458610 AMJ458610 AWF458610 BGB458610 BPX458610 BZT458610 CJP458610 CTL458610 DDH458610 DND458610 DWZ458610 EGV458610 EQR458610 FAN458610 FKJ458610 FUF458610 GEB458610 GNX458610 GXT458610 HHP458610 HRL458610 IBH458610 ILD458610 IUZ458610 JEV458610 JOR458610 JYN458610 KIJ458610 KSF458610 LCB458610 LLX458610 LVT458610 MFP458610 MPL458610 MZH458610 NJD458610 NSZ458610 OCV458610 OMR458610 OWN458610 PGJ458610 PQF458610 QAB458610 QJX458610 QTT458610 RDP458610 RNL458610 RXH458610 SHD458610 SQZ458610 TAV458610 TKR458610 TUN458610 UEJ458610 UOF458610 UYB458610 VHX458610 VRT458610 WBP458610 WLL458610 WVH458610 C524146 IV524146 SR524146 ACN524146 AMJ524146 AWF524146 BGB524146 BPX524146 BZT524146 CJP524146 CTL524146 DDH524146 DND524146 DWZ524146 EGV524146 EQR524146 FAN524146 FKJ524146 FUF524146 GEB524146 GNX524146 GXT524146 HHP524146 HRL524146 IBH524146 ILD524146 IUZ524146 JEV524146 JOR524146 JYN524146 KIJ524146 KSF524146 LCB524146 LLX524146 LVT524146 MFP524146 MPL524146 MZH524146 NJD524146 NSZ524146 OCV524146 OMR524146 OWN524146 PGJ524146 PQF524146 QAB524146 QJX524146 QTT524146 RDP524146 RNL524146 RXH524146 SHD524146 SQZ524146 TAV524146 TKR524146 TUN524146 UEJ524146 UOF524146 UYB524146 VHX524146 VRT524146 WBP524146 WLL524146 WVH524146 C589682 IV589682 SR589682 ACN589682 AMJ589682 AWF589682 BGB589682 BPX589682 BZT589682 CJP589682 CTL589682 DDH589682 DND589682 DWZ589682 EGV589682 EQR589682 FAN589682 FKJ589682 FUF589682 GEB589682 GNX589682 GXT589682 HHP589682 HRL589682 IBH589682 ILD589682 IUZ589682 JEV589682 JOR589682 JYN589682 KIJ589682 KSF589682 LCB589682 LLX589682 LVT589682 MFP589682 MPL589682 MZH589682 NJD589682 NSZ589682 OCV589682 OMR589682 OWN589682 PGJ589682 PQF589682 QAB589682 QJX589682 QTT589682 RDP589682 RNL589682 RXH589682 SHD589682 SQZ589682 TAV589682 TKR589682 TUN589682 UEJ589682 UOF589682 UYB589682 VHX589682 VRT589682 WBP589682 WLL589682 WVH589682 C655218 IV655218 SR655218 ACN655218 AMJ655218 AWF655218 BGB655218 BPX655218 BZT655218 CJP655218 CTL655218 DDH655218 DND655218 DWZ655218 EGV655218 EQR655218 FAN655218 FKJ655218 FUF655218 GEB655218 GNX655218 GXT655218 HHP655218 HRL655218 IBH655218 ILD655218 IUZ655218 JEV655218 JOR655218 JYN655218 KIJ655218 KSF655218 LCB655218 LLX655218 LVT655218 MFP655218 MPL655218 MZH655218 NJD655218 NSZ655218 OCV655218 OMR655218 OWN655218 PGJ655218 PQF655218 QAB655218 QJX655218 QTT655218 RDP655218 RNL655218 RXH655218 SHD655218 SQZ655218 TAV655218 TKR655218 TUN655218 UEJ655218 UOF655218 UYB655218 VHX655218 VRT655218 WBP655218 WLL655218 WVH655218 C720754 IV720754 SR720754 ACN720754 AMJ720754 AWF720754 BGB720754 BPX720754 BZT720754 CJP720754 CTL720754 DDH720754 DND720754 DWZ720754 EGV720754 EQR720754 FAN720754 FKJ720754 FUF720754 GEB720754 GNX720754 GXT720754 HHP720754 HRL720754 IBH720754 ILD720754 IUZ720754 JEV720754 JOR720754 JYN720754 KIJ720754 KSF720754 LCB720754 LLX720754 LVT720754 MFP720754 MPL720754 MZH720754 NJD720754 NSZ720754 OCV720754 OMR720754 OWN720754 PGJ720754 PQF720754 QAB720754 QJX720754 QTT720754 RDP720754 RNL720754 RXH720754 SHD720754 SQZ720754 TAV720754 TKR720754 TUN720754 UEJ720754 UOF720754 UYB720754 VHX720754 VRT720754 WBP720754 WLL720754 WVH720754 C786290 IV786290 SR786290 ACN786290 AMJ786290 AWF786290 BGB786290 BPX786290 BZT786290 CJP786290 CTL786290 DDH786290 DND786290 DWZ786290 EGV786290 EQR786290 FAN786290 FKJ786290 FUF786290 GEB786290 GNX786290 GXT786290 HHP786290 HRL786290 IBH786290 ILD786290 IUZ786290 JEV786290 JOR786290 JYN786290 KIJ786290 KSF786290 LCB786290 LLX786290 LVT786290 MFP786290 MPL786290 MZH786290 NJD786290 NSZ786290 OCV786290 OMR786290 OWN786290 PGJ786290 PQF786290 QAB786290 QJX786290 QTT786290 RDP786290 RNL786290 RXH786290 SHD786290 SQZ786290 TAV786290 TKR786290 TUN786290 UEJ786290 UOF786290 UYB786290 VHX786290 VRT786290 WBP786290 WLL786290 WVH786290 C851826 IV851826 SR851826 ACN851826 AMJ851826 AWF851826 BGB851826 BPX851826 BZT851826 CJP851826 CTL851826 DDH851826 DND851826 DWZ851826 EGV851826 EQR851826 FAN851826 FKJ851826 FUF851826 GEB851826 GNX851826 GXT851826 HHP851826 HRL851826 IBH851826 ILD851826 IUZ851826 JEV851826 JOR851826 JYN851826 KIJ851826 KSF851826 LCB851826 LLX851826 LVT851826 MFP851826 MPL851826 MZH851826 NJD851826 NSZ851826 OCV851826 OMR851826 OWN851826 PGJ851826 PQF851826 QAB851826 QJX851826 QTT851826 RDP851826 RNL851826 RXH851826 SHD851826 SQZ851826 TAV851826 TKR851826 TUN851826 UEJ851826 UOF851826 UYB851826 VHX851826 VRT851826 WBP851826 WLL851826 WVH851826 C917362 IV917362 SR917362 ACN917362 AMJ917362 AWF917362 BGB917362 BPX917362 BZT917362 CJP917362 CTL917362 DDH917362 DND917362 DWZ917362 EGV917362 EQR917362 FAN917362 FKJ917362 FUF917362 GEB917362 GNX917362 GXT917362 HHP917362 HRL917362 IBH917362 ILD917362 IUZ917362 JEV917362 JOR917362 JYN917362 KIJ917362 KSF917362 LCB917362 LLX917362 LVT917362 MFP917362 MPL917362 MZH917362 NJD917362 NSZ917362 OCV917362 OMR917362 OWN917362 PGJ917362 PQF917362 QAB917362 QJX917362 QTT917362 RDP917362 RNL917362 RXH917362 SHD917362 SQZ917362 TAV917362 TKR917362 TUN917362 UEJ917362 UOF917362 UYB917362 VHX917362 VRT917362 WBP917362 WLL917362 WVH917362 C982898 IV982898 SR982898 ACN982898 AMJ982898 AWF982898 BGB982898 BPX982898 BZT982898 CJP982898 CTL982898 DDH982898 DND982898 DWZ982898 EGV982898 EQR982898 FAN982898 FKJ982898 FUF982898 GEB982898 GNX982898 GXT982898 HHP982898 HRL982898 IBH982898 ILD982898 IUZ982898 JEV982898 JOR982898 JYN982898 KIJ982898 KSF982898 LCB982898 LLX982898 LVT982898 MFP982898 MPL982898 MZH982898 NJD982898 NSZ982898 OCV982898 OMR982898 OWN982898 PGJ982898 PQF982898 QAB982898 QJX982898 QTT982898 RDP982898 RNL982898 RXH982898 SHD982898 SQZ982898 TAV982898 TKR982898 TUN982898 UEJ982898 UOF982898 UYB982898 VHX982898 VRT982898 WBP98289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2898 A65394 IS65394 SO65394 ACK65394 AMG65394 AWC65394 BFY65394 BPU65394 BZQ65394 CJM65394 CTI65394 DDE65394 DNA65394 DWW65394 EGS65394 EQO65394 FAK65394 FKG65394 FUC65394 GDY65394 GNU65394 GXQ65394 HHM65394 HRI65394 IBE65394 ILA65394 IUW65394 JES65394 JOO65394 JYK65394 KIG65394 KSC65394 LBY65394 LLU65394 LVQ65394 MFM65394 MPI65394 MZE65394 NJA65394 NSW65394 OCS65394 OMO65394 OWK65394 PGG65394 PQC65394 PZY65394 QJU65394 QTQ65394 RDM65394 RNI65394 RXE65394 SHA65394 SQW65394 TAS65394 TKO65394 TUK65394 UEG65394 UOC65394 UXY65394 VHU65394 VRQ65394 WBM65394 WLI65394 WVE65394 A130930 IS130930 SO130930 ACK130930 AMG130930 AWC130930 BFY130930 BPU130930 BZQ130930 CJM130930 CTI130930 DDE130930 DNA130930 DWW130930 EGS130930 EQO130930 FAK130930 FKG130930 FUC130930 GDY130930 GNU130930 GXQ130930 HHM130930 HRI130930 IBE130930 ILA130930 IUW130930 JES130930 JOO130930 JYK130930 KIG130930 KSC130930 LBY130930 LLU130930 LVQ130930 MFM130930 MPI130930 MZE130930 NJA130930 NSW130930 OCS130930 OMO130930 OWK130930 PGG130930 PQC130930 PZY130930 QJU130930 QTQ130930 RDM130930 RNI130930 RXE130930 SHA130930 SQW130930 TAS130930 TKO130930 TUK130930 UEG130930 UOC130930 UXY130930 VHU130930 VRQ130930 WBM130930 WLI130930 WVE130930 A196466 IS196466 SO196466 ACK196466 AMG196466 AWC196466 BFY196466 BPU196466 BZQ196466 CJM196466 CTI196466 DDE196466 DNA196466 DWW196466 EGS196466 EQO196466 FAK196466 FKG196466 FUC196466 GDY196466 GNU196466 GXQ196466 HHM196466 HRI196466 IBE196466 ILA196466 IUW196466 JES196466 JOO196466 JYK196466 KIG196466 KSC196466 LBY196466 LLU196466 LVQ196466 MFM196466 MPI196466 MZE196466 NJA196466 NSW196466 OCS196466 OMO196466 OWK196466 PGG196466 PQC196466 PZY196466 QJU196466 QTQ196466 RDM196466 RNI196466 RXE196466 SHA196466 SQW196466 TAS196466 TKO196466 TUK196466 UEG196466 UOC196466 UXY196466 VHU196466 VRQ196466 WBM196466 WLI196466 WVE196466 A262002 IS262002 SO262002 ACK262002 AMG262002 AWC262002 BFY262002 BPU262002 BZQ262002 CJM262002 CTI262002 DDE262002 DNA262002 DWW262002 EGS262002 EQO262002 FAK262002 FKG262002 FUC262002 GDY262002 GNU262002 GXQ262002 HHM262002 HRI262002 IBE262002 ILA262002 IUW262002 JES262002 JOO262002 JYK262002 KIG262002 KSC262002 LBY262002 LLU262002 LVQ262002 MFM262002 MPI262002 MZE262002 NJA262002 NSW262002 OCS262002 OMO262002 OWK262002 PGG262002 PQC262002 PZY262002 QJU262002 QTQ262002 RDM262002 RNI262002 RXE262002 SHA262002 SQW262002 TAS262002 TKO262002 TUK262002 UEG262002 UOC262002 UXY262002 VHU262002 VRQ262002 WBM262002 WLI262002 WVE262002 A327538 IS327538 SO327538 ACK327538 AMG327538 AWC327538 BFY327538 BPU327538 BZQ327538 CJM327538 CTI327538 DDE327538 DNA327538 DWW327538 EGS327538 EQO327538 FAK327538 FKG327538 FUC327538 GDY327538 GNU327538 GXQ327538 HHM327538 HRI327538 IBE327538 ILA327538 IUW327538 JES327538 JOO327538 JYK327538 KIG327538 KSC327538 LBY327538 LLU327538 LVQ327538 MFM327538 MPI327538 MZE327538 NJA327538 NSW327538 OCS327538 OMO327538 OWK327538 PGG327538 PQC327538 PZY327538 QJU327538 QTQ327538 RDM327538 RNI327538 RXE327538 SHA327538 SQW327538 TAS327538 TKO327538 TUK327538 UEG327538 UOC327538 UXY327538 VHU327538 VRQ327538 WBM327538 WLI327538 WVE327538 A393074 IS393074 SO393074 ACK393074 AMG393074 AWC393074 BFY393074 BPU393074 BZQ393074 CJM393074 CTI393074 DDE393074 DNA393074 DWW393074 EGS393074 EQO393074 FAK393074 FKG393074 FUC393074 GDY393074 GNU393074 GXQ393074 HHM393074 HRI393074 IBE393074 ILA393074 IUW393074 JES393074 JOO393074 JYK393074 KIG393074 KSC393074 LBY393074 LLU393074 LVQ393074 MFM393074 MPI393074 MZE393074 NJA393074 NSW393074 OCS393074 OMO393074 OWK393074 PGG393074 PQC393074 PZY393074 QJU393074 QTQ393074 RDM393074 RNI393074 RXE393074 SHA393074 SQW393074 TAS393074 TKO393074 TUK393074 UEG393074 UOC393074 UXY393074 VHU393074 VRQ393074 WBM393074 WLI393074 WVE393074 A458610 IS458610 SO458610 ACK458610 AMG458610 AWC458610 BFY458610 BPU458610 BZQ458610 CJM458610 CTI458610 DDE458610 DNA458610 DWW458610 EGS458610 EQO458610 FAK458610 FKG458610 FUC458610 GDY458610 GNU458610 GXQ458610 HHM458610 HRI458610 IBE458610 ILA458610 IUW458610 JES458610 JOO458610 JYK458610 KIG458610 KSC458610 LBY458610 LLU458610 LVQ458610 MFM458610 MPI458610 MZE458610 NJA458610 NSW458610 OCS458610 OMO458610 OWK458610 PGG458610 PQC458610 PZY458610 QJU458610 QTQ458610 RDM458610 RNI458610 RXE458610 SHA458610 SQW458610 TAS458610 TKO458610 TUK458610 UEG458610 UOC458610 UXY458610 VHU458610 VRQ458610 WBM458610 WLI458610 WVE458610 A524146 IS524146 SO524146 ACK524146 AMG524146 AWC524146 BFY524146 BPU524146 BZQ524146 CJM524146 CTI524146 DDE524146 DNA524146 DWW524146 EGS524146 EQO524146 FAK524146 FKG524146 FUC524146 GDY524146 GNU524146 GXQ524146 HHM524146 HRI524146 IBE524146 ILA524146 IUW524146 JES524146 JOO524146 JYK524146 KIG524146 KSC524146 LBY524146 LLU524146 LVQ524146 MFM524146 MPI524146 MZE524146 NJA524146 NSW524146 OCS524146 OMO524146 OWK524146 PGG524146 PQC524146 PZY524146 QJU524146 QTQ524146 RDM524146 RNI524146 RXE524146 SHA524146 SQW524146 TAS524146 TKO524146 TUK524146 UEG524146 UOC524146 UXY524146 VHU524146 VRQ524146 WBM524146 WLI524146 WVE524146 A589682 IS589682 SO589682 ACK589682 AMG589682 AWC589682 BFY589682 BPU589682 BZQ589682 CJM589682 CTI589682 DDE589682 DNA589682 DWW589682 EGS589682 EQO589682 FAK589682 FKG589682 FUC589682 GDY589682 GNU589682 GXQ589682 HHM589682 HRI589682 IBE589682 ILA589682 IUW589682 JES589682 JOO589682 JYK589682 KIG589682 KSC589682 LBY589682 LLU589682 LVQ589682 MFM589682 MPI589682 MZE589682 NJA589682 NSW589682 OCS589682 OMO589682 OWK589682 PGG589682 PQC589682 PZY589682 QJU589682 QTQ589682 RDM589682 RNI589682 RXE589682 SHA589682 SQW589682 TAS589682 TKO589682 TUK589682 UEG589682 UOC589682 UXY589682 VHU589682 VRQ589682 WBM589682 WLI589682 WVE589682 A655218 IS655218 SO655218 ACK655218 AMG655218 AWC655218 BFY655218 BPU655218 BZQ655218 CJM655218 CTI655218 DDE655218 DNA655218 DWW655218 EGS655218 EQO655218 FAK655218 FKG655218 FUC655218 GDY655218 GNU655218 GXQ655218 HHM655218 HRI655218 IBE655218 ILA655218 IUW655218 JES655218 JOO655218 JYK655218 KIG655218 KSC655218 LBY655218 LLU655218 LVQ655218 MFM655218 MPI655218 MZE655218 NJA655218 NSW655218 OCS655218 OMO655218 OWK655218 PGG655218 PQC655218 PZY655218 QJU655218 QTQ655218 RDM655218 RNI655218 RXE655218 SHA655218 SQW655218 TAS655218 TKO655218 TUK655218 UEG655218 UOC655218 UXY655218 VHU655218 VRQ655218 WBM655218 WLI655218 WVE655218 A720754 IS720754 SO720754 ACK720754 AMG720754 AWC720754 BFY720754 BPU720754 BZQ720754 CJM720754 CTI720754 DDE720754 DNA720754 DWW720754 EGS720754 EQO720754 FAK720754 FKG720754 FUC720754 GDY720754 GNU720754 GXQ720754 HHM720754 HRI720754 IBE720754 ILA720754 IUW720754 JES720754 JOO720754 JYK720754 KIG720754 KSC720754 LBY720754 LLU720754 LVQ720754 MFM720754 MPI720754 MZE720754 NJA720754 NSW720754 OCS720754 OMO720754 OWK720754 PGG720754 PQC720754 PZY720754 QJU720754 QTQ720754 RDM720754 RNI720754 RXE720754 SHA720754 SQW720754 TAS720754 TKO720754 TUK720754 UEG720754 UOC720754 UXY720754 VHU720754 VRQ720754 WBM720754 WLI720754 WVE720754 A786290 IS786290 SO786290 ACK786290 AMG786290 AWC786290 BFY786290 BPU786290 BZQ786290 CJM786290 CTI786290 DDE786290 DNA786290 DWW786290 EGS786290 EQO786290 FAK786290 FKG786290 FUC786290 GDY786290 GNU786290 GXQ786290 HHM786290 HRI786290 IBE786290 ILA786290 IUW786290 JES786290 JOO786290 JYK786290 KIG786290 KSC786290 LBY786290 LLU786290 LVQ786290 MFM786290 MPI786290 MZE786290 NJA786290 NSW786290 OCS786290 OMO786290 OWK786290 PGG786290 PQC786290 PZY786290 QJU786290 QTQ786290 RDM786290 RNI786290 RXE786290 SHA786290 SQW786290 TAS786290 TKO786290 TUK786290 UEG786290 UOC786290 UXY786290 VHU786290 VRQ786290 WBM786290 WLI786290 WVE786290 A851826 IS851826 SO851826 ACK851826 AMG851826 AWC851826 BFY851826 BPU851826 BZQ851826 CJM851826 CTI851826 DDE851826 DNA851826 DWW851826 EGS851826 EQO851826 FAK851826 FKG851826 FUC851826 GDY851826 GNU851826 GXQ851826 HHM851826 HRI851826 IBE851826 ILA851826 IUW851826 JES851826 JOO851826 JYK851826 KIG851826 KSC851826 LBY851826 LLU851826 LVQ851826 MFM851826 MPI851826 MZE851826 NJA851826 NSW851826 OCS851826 OMO851826 OWK851826 PGG851826 PQC851826 PZY851826 QJU851826 QTQ851826 RDM851826 RNI851826 RXE851826 SHA851826 SQW851826 TAS851826 TKO851826 TUK851826 UEG851826 UOC851826 UXY851826 VHU851826 VRQ851826 WBM851826 WLI851826 WVE851826 A917362 IS917362 SO917362 ACK917362 AMG917362 AWC917362 BFY917362 BPU917362 BZQ917362 CJM917362 CTI917362 DDE917362 DNA917362 DWW917362 EGS917362 EQO917362 FAK917362 FKG917362 FUC917362 GDY917362 GNU917362 GXQ917362 HHM917362 HRI917362 IBE917362 ILA917362 IUW917362 JES917362 JOO917362 JYK917362 KIG917362 KSC917362 LBY917362 LLU917362 LVQ917362 MFM917362 MPI917362 MZE917362 NJA917362 NSW917362 OCS917362 OMO917362 OWK917362 PGG917362 PQC917362 PZY917362 QJU917362 QTQ917362 RDM917362 RNI917362 RXE917362 SHA917362 SQW917362 TAS917362 TKO917362 TUK917362 UEG917362 UOC917362 UXY917362 VHU917362 VRQ917362 WBM917362 WLI917362 WVE917362 A982898 IS982898 SO982898 ACK982898 AMG982898 AWC982898 BFY982898 BPU982898 BZQ982898 CJM982898 CTI982898 DDE982898 DNA982898 DWW982898 EGS982898 EQO982898 FAK982898 FKG982898 FUC982898 GDY982898 GNU982898 GXQ982898 HHM982898 HRI982898 IBE982898 ILA982898 IUW982898 JES982898 JOO982898 JYK982898 KIG982898 KSC982898 LBY982898 LLU982898 LVQ982898 MFM982898 MPI982898 MZE982898 NJA982898 NSW982898 OCS982898 OMO982898 OWK982898 PGG982898 PQC982898 PZY982898 QJU982898 QTQ982898 RDM982898 RNI982898 RXE982898 SHA982898 SQW982898 TAS982898 TKO982898 TUK982898 UEG982898 UOC982898 UXY982898 VHU982898 VRQ982898 WBM982898 WLI98289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zoomScale="80" zoomScaleNormal="80" workbookViewId="0">
      <selection activeCell="C7" sqref="C7:D7"/>
    </sheetView>
  </sheetViews>
  <sheetFormatPr baseColWidth="10" defaultRowHeight="15.75" x14ac:dyDescent="0.25"/>
  <cols>
    <col min="1" max="1" width="24.85546875" style="120" customWidth="1"/>
    <col min="2" max="2" width="55.5703125" style="120" customWidth="1"/>
    <col min="3" max="3" width="41.28515625" style="120" customWidth="1"/>
    <col min="4" max="4" width="29.42578125" style="120" customWidth="1"/>
    <col min="5" max="5" width="29.140625" style="120" customWidth="1"/>
    <col min="6" max="16384" width="11.42578125" style="74"/>
  </cols>
  <sheetData>
    <row r="1" spans="1:5" x14ac:dyDescent="0.25">
      <c r="A1" s="302" t="s">
        <v>90</v>
      </c>
      <c r="B1" s="303"/>
      <c r="C1" s="303"/>
      <c r="D1" s="303"/>
      <c r="E1" s="96"/>
    </row>
    <row r="2" spans="1:5" ht="27.75" customHeight="1" x14ac:dyDescent="0.25">
      <c r="A2" s="97"/>
      <c r="B2" s="304" t="s">
        <v>77</v>
      </c>
      <c r="C2" s="304"/>
      <c r="D2" s="304"/>
      <c r="E2" s="98"/>
    </row>
    <row r="3" spans="1:5" ht="21" customHeight="1" x14ac:dyDescent="0.25">
      <c r="A3" s="99"/>
      <c r="B3" s="304" t="s">
        <v>151</v>
      </c>
      <c r="C3" s="304"/>
      <c r="D3" s="304"/>
      <c r="E3" s="100"/>
    </row>
    <row r="4" spans="1:5" thickBot="1" x14ac:dyDescent="0.3">
      <c r="A4" s="101"/>
      <c r="B4" s="102"/>
      <c r="C4" s="102"/>
      <c r="D4" s="102"/>
      <c r="E4" s="103"/>
    </row>
    <row r="5" spans="1:5" ht="26.25" customHeight="1" thickBot="1" x14ac:dyDescent="0.3">
      <c r="A5" s="101"/>
      <c r="B5" s="104" t="s">
        <v>78</v>
      </c>
      <c r="C5" s="305" t="s">
        <v>229</v>
      </c>
      <c r="D5" s="306"/>
      <c r="E5" s="103"/>
    </row>
    <row r="6" spans="1:5" ht="27.75" customHeight="1" thickBot="1" x14ac:dyDescent="0.3">
      <c r="A6" s="101"/>
      <c r="B6" s="125" t="s">
        <v>79</v>
      </c>
      <c r="C6" s="307" t="s">
        <v>230</v>
      </c>
      <c r="D6" s="308"/>
      <c r="E6" s="103"/>
    </row>
    <row r="7" spans="1:5" ht="29.25" customHeight="1" thickBot="1" x14ac:dyDescent="0.3">
      <c r="A7" s="101"/>
      <c r="B7" s="125" t="s">
        <v>152</v>
      </c>
      <c r="C7" s="311" t="s">
        <v>153</v>
      </c>
      <c r="D7" s="312"/>
      <c r="E7" s="103"/>
    </row>
    <row r="8" spans="1:5" ht="16.5" thickBot="1" x14ac:dyDescent="0.3">
      <c r="A8" s="101"/>
      <c r="B8" s="126">
        <v>7</v>
      </c>
      <c r="C8" s="309">
        <v>958520979</v>
      </c>
      <c r="D8" s="310"/>
      <c r="E8" s="103"/>
    </row>
    <row r="9" spans="1:5" ht="23.25" customHeight="1" thickBot="1" x14ac:dyDescent="0.3">
      <c r="A9" s="101"/>
      <c r="B9" s="126" t="s">
        <v>154</v>
      </c>
      <c r="C9" s="309"/>
      <c r="D9" s="310"/>
      <c r="E9" s="103"/>
    </row>
    <row r="10" spans="1:5" ht="26.25" customHeight="1" thickBot="1" x14ac:dyDescent="0.3">
      <c r="A10" s="101"/>
      <c r="B10" s="126" t="s">
        <v>154</v>
      </c>
      <c r="C10" s="309"/>
      <c r="D10" s="310"/>
      <c r="E10" s="103"/>
    </row>
    <row r="11" spans="1:5" ht="21.75" customHeight="1" thickBot="1" x14ac:dyDescent="0.3">
      <c r="A11" s="101"/>
      <c r="B11" s="126" t="s">
        <v>154</v>
      </c>
      <c r="C11" s="309"/>
      <c r="D11" s="310"/>
      <c r="E11" s="103"/>
    </row>
    <row r="12" spans="1:5" ht="32.25" thickBot="1" x14ac:dyDescent="0.3">
      <c r="A12" s="101"/>
      <c r="B12" s="127" t="s">
        <v>155</v>
      </c>
      <c r="C12" s="309">
        <f>SUM(C8:D11)</f>
        <v>958520979</v>
      </c>
      <c r="D12" s="310"/>
      <c r="E12" s="103"/>
    </row>
    <row r="13" spans="1:5" ht="48" thickBot="1" x14ac:dyDescent="0.3">
      <c r="A13" s="101"/>
      <c r="B13" s="127" t="s">
        <v>156</v>
      </c>
      <c r="C13" s="309">
        <f>+C12/616000</f>
        <v>1556.0405503246752</v>
      </c>
      <c r="D13" s="310"/>
      <c r="E13" s="103"/>
    </row>
    <row r="14" spans="1:5" ht="24.75" customHeight="1" x14ac:dyDescent="0.25">
      <c r="A14" s="101"/>
      <c r="B14" s="102"/>
      <c r="C14" s="105"/>
      <c r="D14" s="106"/>
      <c r="E14" s="103"/>
    </row>
    <row r="15" spans="1:5" ht="28.5" customHeight="1" thickBot="1" x14ac:dyDescent="0.3">
      <c r="A15" s="101"/>
      <c r="B15" s="102" t="s">
        <v>157</v>
      </c>
      <c r="C15" s="105"/>
      <c r="D15" s="106"/>
      <c r="E15" s="103"/>
    </row>
    <row r="16" spans="1:5" ht="27" customHeight="1" x14ac:dyDescent="0.25">
      <c r="A16" s="101"/>
      <c r="B16" s="107" t="s">
        <v>80</v>
      </c>
      <c r="C16" s="108">
        <v>856756580</v>
      </c>
      <c r="D16" s="109"/>
      <c r="E16" s="103"/>
    </row>
    <row r="17" spans="1:6" ht="28.5" customHeight="1" x14ac:dyDescent="0.25">
      <c r="A17" s="101"/>
      <c r="B17" s="101" t="s">
        <v>81</v>
      </c>
      <c r="C17" s="110">
        <v>875522511</v>
      </c>
      <c r="D17" s="103"/>
      <c r="E17" s="103"/>
    </row>
    <row r="18" spans="1:6" ht="15" x14ac:dyDescent="0.25">
      <c r="A18" s="101"/>
      <c r="B18" s="101" t="s">
        <v>82</v>
      </c>
      <c r="C18" s="110">
        <v>472503715</v>
      </c>
      <c r="D18" s="103"/>
      <c r="E18" s="103"/>
    </row>
    <row r="19" spans="1:6" ht="27" customHeight="1" thickBot="1" x14ac:dyDescent="0.3">
      <c r="A19" s="101"/>
      <c r="B19" s="111" t="s">
        <v>83</v>
      </c>
      <c r="C19" s="112">
        <v>480281500</v>
      </c>
      <c r="D19" s="113"/>
      <c r="E19" s="103"/>
    </row>
    <row r="20" spans="1:6" ht="27" customHeight="1" thickBot="1" x14ac:dyDescent="0.3">
      <c r="A20" s="101"/>
      <c r="B20" s="293" t="s">
        <v>84</v>
      </c>
      <c r="C20" s="294"/>
      <c r="D20" s="295"/>
      <c r="E20" s="103"/>
    </row>
    <row r="21" spans="1:6" ht="16.5" thickBot="1" x14ac:dyDescent="0.3">
      <c r="A21" s="101"/>
      <c r="B21" s="293" t="s">
        <v>85</v>
      </c>
      <c r="C21" s="294"/>
      <c r="D21" s="295"/>
      <c r="E21" s="103"/>
    </row>
    <row r="22" spans="1:6" x14ac:dyDescent="0.25">
      <c r="A22" s="101"/>
      <c r="B22" s="114" t="s">
        <v>158</v>
      </c>
      <c r="C22" s="153">
        <f>+C16/C18</f>
        <v>1.8132271827746371</v>
      </c>
      <c r="D22" s="106" t="s">
        <v>231</v>
      </c>
      <c r="E22" s="103"/>
    </row>
    <row r="23" spans="1:6" ht="16.5" thickBot="1" x14ac:dyDescent="0.3">
      <c r="A23" s="101"/>
      <c r="B23" s="134" t="s">
        <v>86</v>
      </c>
      <c r="C23" s="154">
        <f>+C19/C17</f>
        <v>0.54856556395270117</v>
      </c>
      <c r="D23" s="115" t="s">
        <v>231</v>
      </c>
      <c r="E23" s="103"/>
    </row>
    <row r="24" spans="1:6" ht="16.5" thickBot="1" x14ac:dyDescent="0.3">
      <c r="A24" s="101"/>
      <c r="B24" s="116"/>
      <c r="C24" s="117"/>
      <c r="D24" s="102"/>
      <c r="E24" s="118"/>
    </row>
    <row r="25" spans="1:6" x14ac:dyDescent="0.25">
      <c r="A25" s="296"/>
      <c r="B25" s="297" t="s">
        <v>87</v>
      </c>
      <c r="C25" s="299" t="s">
        <v>232</v>
      </c>
      <c r="D25" s="300"/>
      <c r="E25" s="301"/>
      <c r="F25" s="290"/>
    </row>
    <row r="26" spans="1:6" ht="16.5" thickBot="1" x14ac:dyDescent="0.3">
      <c r="A26" s="296"/>
      <c r="B26" s="298"/>
      <c r="C26" s="291" t="s">
        <v>88</v>
      </c>
      <c r="D26" s="292"/>
      <c r="E26" s="301"/>
      <c r="F26" s="290"/>
    </row>
    <row r="27" spans="1:6" thickBot="1" x14ac:dyDescent="0.3">
      <c r="A27" s="111"/>
      <c r="B27" s="119"/>
      <c r="C27" s="119"/>
      <c r="D27" s="119"/>
      <c r="E27" s="113"/>
      <c r="F27" s="95"/>
    </row>
    <row r="28" spans="1:6" x14ac:dyDescent="0.25">
      <c r="B28" s="121" t="s">
        <v>159</v>
      </c>
    </row>
  </sheetData>
  <sheetProtection algorithmName="SHA-512" hashValue="6qrWJFVLr5sWqN9dOFkbM9I8x5bT/v8nddOElNv2rlrgZyTnLXAVh+peSibTkTj46lABF3YAME1pf4vrVVDKxQ==" saltValue="lVxm9rPLA+TVHhcUJBG5Mg==" spinCount="100000" sheet="1" objects="1" scenarios="1"/>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Fabian Andres Ladino Largo</cp:lastModifiedBy>
  <dcterms:created xsi:type="dcterms:W3CDTF">2014-10-22T15:49:24Z</dcterms:created>
  <dcterms:modified xsi:type="dcterms:W3CDTF">2014-12-03T19:29:51Z</dcterms:modified>
</cp:coreProperties>
</file>